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098072\Documents\Clients\Telenet\AGM\2014 egm\"/>
    </mc:Choice>
  </mc:AlternateContent>
  <xr:revisionPtr revIDLastSave="0" documentId="8_{65349EAC-89F0-45F5-A0DF-D75411A729AF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Shares" sheetId="1" r:id="rId1"/>
    <sheet name="Votes" sheetId="2" r:id="rId2"/>
  </sheets>
  <definedNames>
    <definedName name="_xlnm.Print_Area" localSheetId="0">Shares!$A$1:$G$67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17" i="1"/>
  <c r="A18" i="1" s="1"/>
  <c r="A1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17" i="2"/>
  <c r="A18" i="2" s="1"/>
  <c r="A19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C61" i="1"/>
  <c r="O37" i="1"/>
  <c r="L3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O13" i="1"/>
  <c r="L13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E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R37" i="1"/>
  <c r="I37" i="1"/>
  <c r="F37" i="1"/>
  <c r="E37" i="1"/>
  <c r="D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R13" i="1"/>
  <c r="I13" i="1"/>
  <c r="F13" i="1"/>
  <c r="E13" i="1"/>
  <c r="D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10" i="1"/>
  <c r="O10" i="1"/>
  <c r="L10" i="1"/>
  <c r="I10" i="1"/>
  <c r="F10" i="1"/>
  <c r="E10" i="1"/>
  <c r="D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E8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R6" i="1"/>
  <c r="Q6" i="1"/>
  <c r="P6" i="1"/>
  <c r="P61" i="1" s="1"/>
  <c r="O6" i="1"/>
  <c r="N6" i="1"/>
  <c r="M6" i="1"/>
  <c r="L6" i="1"/>
  <c r="K6" i="1"/>
  <c r="J6" i="1"/>
  <c r="I6" i="1"/>
  <c r="H6" i="1"/>
  <c r="H61" i="1" s="1"/>
  <c r="G6" i="1"/>
  <c r="F6" i="1"/>
  <c r="E6" i="1"/>
  <c r="D6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R4" i="1"/>
  <c r="Q4" i="1"/>
  <c r="Q61" i="1" s="1"/>
  <c r="P4" i="1"/>
  <c r="O4" i="1"/>
  <c r="N4" i="1"/>
  <c r="N61" i="1" s="1"/>
  <c r="N63" i="1" s="1"/>
  <c r="M4" i="1"/>
  <c r="M61" i="1" s="1"/>
  <c r="L4" i="1"/>
  <c r="K4" i="1"/>
  <c r="J4" i="1"/>
  <c r="J61" i="1" s="1"/>
  <c r="I4" i="1"/>
  <c r="I61" i="1" s="1"/>
  <c r="H4" i="1"/>
  <c r="G4" i="1"/>
  <c r="C60" i="1"/>
  <c r="C62" i="1" s="1"/>
  <c r="D4" i="1"/>
  <c r="D61" i="1" s="1"/>
  <c r="D63" i="1" s="1"/>
  <c r="E4" i="1"/>
  <c r="E61" i="1" s="1"/>
  <c r="F4" i="1"/>
  <c r="F61" i="1" s="1"/>
  <c r="R61" i="1"/>
  <c r="R62" i="1" s="1"/>
  <c r="L61" i="1" l="1"/>
  <c r="G61" i="1"/>
  <c r="K61" i="1"/>
  <c r="O61" i="1"/>
  <c r="J63" i="1"/>
  <c r="J62" i="1"/>
  <c r="J64" i="1"/>
  <c r="J65" i="1" s="1"/>
  <c r="H62" i="1"/>
  <c r="H63" i="1"/>
  <c r="P62" i="1"/>
  <c r="P63" i="1"/>
  <c r="P64" i="1"/>
  <c r="P65" i="1" s="1"/>
  <c r="I62" i="1"/>
  <c r="I63" i="1"/>
  <c r="M62" i="1"/>
  <c r="M64" i="1"/>
  <c r="M65" i="1" s="1"/>
  <c r="M63" i="1"/>
  <c r="Q62" i="1"/>
  <c r="Q63" i="1"/>
  <c r="F63" i="1"/>
  <c r="F62" i="1"/>
  <c r="L63" i="1"/>
  <c r="L62" i="1"/>
  <c r="E62" i="1"/>
  <c r="D64" i="1"/>
  <c r="D65" i="1" s="1"/>
  <c r="E63" i="1"/>
  <c r="G64" i="1"/>
  <c r="G65" i="1" s="1"/>
  <c r="G63" i="1"/>
  <c r="G62" i="1"/>
  <c r="K62" i="1"/>
  <c r="K63" i="1"/>
  <c r="O62" i="1"/>
  <c r="O63" i="1"/>
  <c r="R63" i="1"/>
  <c r="N62" i="1"/>
  <c r="D62" i="1"/>
</calcChain>
</file>

<file path=xl/sharedStrings.xml><?xml version="1.0" encoding="utf-8"?>
<sst xmlns="http://schemas.openxmlformats.org/spreadsheetml/2006/main" count="388" uniqueCount="72">
  <si>
    <t>AANDEELHOUDER</t>
  </si>
  <si>
    <t>NUMMER</t>
  </si>
  <si>
    <t>3D NV</t>
  </si>
  <si>
    <t>IBERVEST NV</t>
  </si>
  <si>
    <t>check</t>
  </si>
  <si>
    <t>x</t>
  </si>
  <si>
    <t>BINAN INVESTMENTS B.V.</t>
  </si>
  <si>
    <t>ETOILE MEDIA EUROPE AMUNDI</t>
  </si>
  <si>
    <t>CACEIS BANK</t>
  </si>
  <si>
    <t xml:space="preserve">NORTHERN TRUST COMPANY </t>
  </si>
  <si>
    <t>BNP PARIBAS SECURITIES SERVICES</t>
  </si>
  <si>
    <t>CITIBANK INTERNATIONAL PLC</t>
  </si>
  <si>
    <t>ADELPHI INVESTMENT FUND PLC</t>
  </si>
  <si>
    <t>ASR Levensverzekering NV</t>
  </si>
  <si>
    <t>BROWN BROTHERS HARRIMAN CO</t>
  </si>
  <si>
    <t>CARPILLIG R1</t>
  </si>
  <si>
    <t>DARWIN ACTIONS EUROPE</t>
  </si>
  <si>
    <t>DEZUTTER Wim</t>
  </si>
  <si>
    <t>EFFEPILUX SICAV AZIONARIO EUROPE</t>
  </si>
  <si>
    <t>FONDS PALLADIO C/O LA FRANCAISE DES PLACEMENTS</t>
  </si>
  <si>
    <t>FONTENAY 4</t>
  </si>
  <si>
    <t>IN.FLANDERS INDEX FUND</t>
  </si>
  <si>
    <t>INDEX FUND - EUROPE</t>
  </si>
  <si>
    <t>IRP AUTO ACTIONS EURO</t>
  </si>
  <si>
    <t>KBC ECO FUND - SUSTAINABLES EUROLAND</t>
  </si>
  <si>
    <t>KBC EQUITY FUND - BELGIUM</t>
  </si>
  <si>
    <t>KBC EQUITY FUND - BUYBACK EUROPE</t>
  </si>
  <si>
    <t>KBC EQUITY FUND - FLANDERS</t>
  </si>
  <si>
    <t>KBC I.F. - BELGIAN EQUITY</t>
  </si>
  <si>
    <t>KBC I.F. - EURO EQUITY</t>
  </si>
  <si>
    <t>KBC I.F. - SRI EURO EQUITIES</t>
  </si>
  <si>
    <t>KBC MULTI TRACK - BELGIUM</t>
  </si>
  <si>
    <t>LOMBARD ODIER FUNDS</t>
  </si>
  <si>
    <t>METZLER INVESTMENT GmbH</t>
  </si>
  <si>
    <t>NATIO-FONDS EUCLIDE BNP OPE/MME WALDER/ACI/CVB/01A</t>
  </si>
  <si>
    <t>NOMURA BANK LUXEMBOURG</t>
  </si>
  <si>
    <t>PETTELAAR EFFECTENBEW. INZ. SNS RESP. IND. FND</t>
  </si>
  <si>
    <t>PETTELAAR EFFECTENBEW. NV</t>
  </si>
  <si>
    <t>PLATO INST. INDEX FD EURO EQUITY</t>
  </si>
  <si>
    <t>PLATO INST. INDEX FD EUROPEAN EQUITY</t>
  </si>
  <si>
    <t>PUNJWANI Arif</t>
  </si>
  <si>
    <t>SANDERS Gilbert</t>
  </si>
  <si>
    <t>SG ACTIONS EUROPE LARGECAP</t>
  </si>
  <si>
    <t>SIMBAD ACTIONS EUROPE AMUNDI</t>
  </si>
  <si>
    <t>STATE STREET BANK AND TRUST COMPANY</t>
  </si>
  <si>
    <t>STG BEDRIJFSTAKPFDS V/H KAPPERSBEDRIJF MANDAAT L&amp;G</t>
  </si>
  <si>
    <t>STG BPF VD DETAILHANDEL MANDAAT BLACKROCK MSCI EMEA</t>
  </si>
  <si>
    <t>STG PFDS AHOLD</t>
  </si>
  <si>
    <t>STG PFDS VD GRAFISCHEBEDR. MANDAAT SSGA</t>
  </si>
  <si>
    <t>THE BARCLAYS BANK UK RETIREMENT FUND</t>
  </si>
  <si>
    <t>VLADUBEL ZORGVERZEKERING</t>
  </si>
  <si>
    <t>VRANCKEN Paul</t>
  </si>
  <si>
    <t>CENTEA FUND MIX</t>
  </si>
  <si>
    <t>ETOILE TELECOM EUROPE AMUNDI</t>
  </si>
  <si>
    <t>ST. SPOORWEGPFDS MANDAAT BLACKROCK</t>
  </si>
  <si>
    <t>EXTRAORDINARY GENERAL SHAREHOLDERS MEETING APRIL 30, 2014</t>
  </si>
  <si>
    <t>NUMBER</t>
  </si>
  <si>
    <t>SHAREHOLDER</t>
  </si>
  <si>
    <t>NUMBER OF SHARES</t>
  </si>
  <si>
    <t>TOTAL NUMBER OF VOTES PRESENT (OR REPRESENTED) =</t>
  </si>
  <si>
    <t>TOTAL NUMBER OF OUTSTANDING SHARES WITH VOTING RIGHT</t>
  </si>
  <si>
    <t>PRESENCE PERCENTAGE =</t>
  </si>
  <si>
    <t>VOTING PERCENTAGE =</t>
  </si>
  <si>
    <t>difference</t>
  </si>
  <si>
    <t>For</t>
  </si>
  <si>
    <t>Against</t>
  </si>
  <si>
    <t>Abstain</t>
  </si>
  <si>
    <t>AGENDAPOINT 1: Amendment articles of association (simplification)</t>
  </si>
  <si>
    <t>AGENDAPOINT 2: Authorization to acquire own securities</t>
  </si>
  <si>
    <t>AGENDAPOINT 3: Authorization to dispose of own securities</t>
  </si>
  <si>
    <t>AGENDAPOINT 5: Approval in accordance with Article 556 of the Belgian Company Code</t>
  </si>
  <si>
    <t>AGENDAPOINT 4: Authorization to cancel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</si>
</sst>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sz val="12"/>
      <name val="Trebuchet MS"/>
      <family val="2"/>
    </font>
    <font>
      <b/>
      <sz val="16"/>
      <name val="Trebuchet MS"/>
      <family val="2"/>
    </font>
    <font>
      <sz val="14"/>
      <name val="Trebuchet MS"/>
      <family val="2"/>
    </font>
    <font>
      <b/>
      <sz val="12"/>
      <name val="Trebuchet MS"/>
      <family val="2"/>
    </font>
    <font>
      <b/>
      <sz val="12"/>
      <color indexed="12"/>
      <name val="Trebuchet MS"/>
      <family val="2"/>
    </font>
    <font>
      <sz val="12"/>
      <color rgb="FFFF0000"/>
      <name val="Trebuchet MS"/>
      <family val="2"/>
    </font>
    <font>
      <sz val="12"/>
      <color theme="1"/>
      <name val="Trebuchet MS"/>
      <family val="2"/>
    </font>
    <font>
      <sz val="14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3" fontId="2" fillId="0" borderId="0" xfId="0" applyNumberFormat="1" applyFont="1"/>
    <xf numFmtId="164" fontId="2" fillId="0" borderId="0" xfId="1" applyNumberFormat="1" applyFont="1"/>
    <xf numFmtId="0" fontId="2" fillId="0" borderId="1" xfId="0" applyFont="1" applyBorder="1"/>
    <xf numFmtId="3" fontId="2" fillId="0" borderId="1" xfId="0" applyNumberFormat="1" applyFont="1" applyBorder="1"/>
    <xf numFmtId="3" fontId="4" fillId="0" borderId="0" xfId="0" applyNumberFormat="1" applyFont="1"/>
    <xf numFmtId="0" fontId="2" fillId="0" borderId="2" xfId="0" applyFont="1" applyBorder="1" applyAlignment="1">
      <alignment horizontal="center"/>
    </xf>
    <xf numFmtId="3" fontId="4" fillId="2" borderId="3" xfId="0" applyNumberFormat="1" applyFont="1" applyFill="1" applyBorder="1"/>
    <xf numFmtId="3" fontId="2" fillId="0" borderId="4" xfId="0" applyNumberFormat="1" applyFont="1" applyBorder="1"/>
    <xf numFmtId="0" fontId="2" fillId="0" borderId="5" xfId="0" applyFont="1" applyBorder="1"/>
    <xf numFmtId="3" fontId="2" fillId="0" borderId="0" xfId="1" applyNumberFormat="1" applyFont="1"/>
    <xf numFmtId="10" fontId="4" fillId="0" borderId="3" xfId="1" applyNumberFormat="1" applyFont="1" applyFill="1" applyBorder="1"/>
    <xf numFmtId="10" fontId="2" fillId="2" borderId="0" xfId="0" applyNumberFormat="1" applyFont="1" applyFill="1"/>
    <xf numFmtId="10" fontId="2" fillId="2" borderId="0" xfId="1" applyNumberFormat="1" applyFont="1" applyFill="1"/>
    <xf numFmtId="0" fontId="2" fillId="0" borderId="0" xfId="0" applyFont="1" applyFill="1" applyBorder="1"/>
    <xf numFmtId="10" fontId="5" fillId="0" borderId="0" xfId="0" applyNumberFormat="1" applyFont="1"/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7" fillId="0" borderId="1" xfId="1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/>
    <xf numFmtId="0" fontId="8" fillId="0" borderId="7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3" fontId="2" fillId="0" borderId="8" xfId="0" applyNumberFormat="1" applyFont="1" applyBorder="1"/>
    <xf numFmtId="0" fontId="3" fillId="3" borderId="0" xfId="0" applyFont="1" applyFill="1" applyBorder="1" applyAlignment="1"/>
    <xf numFmtId="0" fontId="3" fillId="3" borderId="9" xfId="0" applyFont="1" applyFill="1" applyBorder="1" applyAlignment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2" fillId="0" borderId="10" xfId="0" applyNumberFormat="1" applyFont="1" applyBorder="1"/>
    <xf numFmtId="3" fontId="2" fillId="0" borderId="11" xfId="0" applyNumberFormat="1" applyFont="1" applyBorder="1"/>
    <xf numFmtId="0" fontId="2" fillId="0" borderId="15" xfId="0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left" vertical="center" wrapText="1"/>
    </xf>
    <xf numFmtId="3" fontId="9" fillId="0" borderId="0" xfId="0" applyNumberFormat="1" applyFont="1"/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9"/>
  <sheetViews>
    <sheetView tabSelected="1" zoomScale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:A57"/>
    </sheetView>
  </sheetViews>
  <sheetFormatPr defaultRowHeight="18" x14ac:dyDescent="0.35"/>
  <cols>
    <col min="1" max="1" width="10.7109375" style="1" bestFit="1" customWidth="1"/>
    <col min="2" max="2" width="76.5703125" style="1" customWidth="1"/>
    <col min="3" max="3" width="24.28515625" style="2" customWidth="1"/>
    <col min="4" max="4" width="15" style="1" bestFit="1" customWidth="1"/>
    <col min="5" max="5" width="15" style="1" customWidth="1"/>
    <col min="6" max="6" width="12.85546875" style="1" bestFit="1" customWidth="1"/>
    <col min="7" max="8" width="15" style="1" bestFit="1" customWidth="1"/>
    <col min="9" max="9" width="12.85546875" style="1" bestFit="1" customWidth="1"/>
    <col min="10" max="11" width="15" style="1" bestFit="1" customWidth="1"/>
    <col min="12" max="12" width="12.85546875" style="1" bestFit="1" customWidth="1"/>
    <col min="13" max="14" width="15" style="1" bestFit="1" customWidth="1"/>
    <col min="15" max="15" width="12.85546875" style="1" bestFit="1" customWidth="1"/>
    <col min="16" max="17" width="15" style="1" bestFit="1" customWidth="1"/>
    <col min="18" max="18" width="12.85546875" style="1" bestFit="1" customWidth="1"/>
    <col min="19" max="16384" width="9.140625" style="1"/>
  </cols>
  <sheetData>
    <row r="1" spans="1:18" ht="36.75" customHeight="1" thickBot="1" x14ac:dyDescent="0.4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16.25" customHeight="1" thickTop="1" thickBot="1" x14ac:dyDescent="0.4">
      <c r="A2" s="40" t="s">
        <v>56</v>
      </c>
      <c r="B2" s="40" t="s">
        <v>57</v>
      </c>
      <c r="C2" s="41" t="s">
        <v>58</v>
      </c>
      <c r="D2" s="43" t="s">
        <v>67</v>
      </c>
      <c r="E2" s="44"/>
      <c r="F2" s="45"/>
      <c r="G2" s="43" t="s">
        <v>68</v>
      </c>
      <c r="H2" s="44"/>
      <c r="I2" s="45"/>
      <c r="J2" s="43" t="s">
        <v>69</v>
      </c>
      <c r="K2" s="44"/>
      <c r="L2" s="45"/>
      <c r="M2" s="43" t="s">
        <v>71</v>
      </c>
      <c r="N2" s="44"/>
      <c r="O2" s="45"/>
      <c r="P2" s="43" t="s">
        <v>70</v>
      </c>
      <c r="Q2" s="44"/>
      <c r="R2" s="45"/>
    </row>
    <row r="3" spans="1:18" ht="18.75" thickTop="1" x14ac:dyDescent="0.35">
      <c r="A3" s="18"/>
      <c r="B3" s="27"/>
      <c r="C3" s="28"/>
      <c r="D3" s="7" t="s">
        <v>64</v>
      </c>
      <c r="E3" s="7" t="s">
        <v>65</v>
      </c>
      <c r="F3" s="7" t="s">
        <v>66</v>
      </c>
      <c r="G3" s="7" t="s">
        <v>64</v>
      </c>
      <c r="H3" s="7" t="s">
        <v>65</v>
      </c>
      <c r="I3" s="7" t="s">
        <v>66</v>
      </c>
      <c r="J3" s="7" t="s">
        <v>64</v>
      </c>
      <c r="K3" s="7" t="s">
        <v>65</v>
      </c>
      <c r="L3" s="7" t="s">
        <v>66</v>
      </c>
      <c r="M3" s="7" t="s">
        <v>64</v>
      </c>
      <c r="N3" s="7" t="s">
        <v>65</v>
      </c>
      <c r="O3" s="7" t="s">
        <v>66</v>
      </c>
      <c r="P3" s="7" t="s">
        <v>64</v>
      </c>
      <c r="Q3" s="7" t="s">
        <v>65</v>
      </c>
      <c r="R3" s="7" t="s">
        <v>66</v>
      </c>
    </row>
    <row r="4" spans="1:18" x14ac:dyDescent="0.35">
      <c r="A4" s="23">
        <v>1</v>
      </c>
      <c r="B4" s="27" t="s">
        <v>2</v>
      </c>
      <c r="C4" s="28">
        <v>634161</v>
      </c>
      <c r="D4" s="38">
        <f>IF(Votes!C4="X",Shares!$C4,Votes!C4)</f>
        <v>634161</v>
      </c>
      <c r="E4" s="9">
        <f>IF(Votes!D4="X",Shares!$C4,Votes!D4)</f>
        <v>0</v>
      </c>
      <c r="F4" s="39">
        <f>IF(Votes!E4="X",Shares!$C4,Votes!E4)</f>
        <v>0</v>
      </c>
      <c r="G4" s="9">
        <f>IF(Votes!F4="X",Shares!$C4,Votes!F4)</f>
        <v>634161</v>
      </c>
      <c r="H4" s="9">
        <f>IF(Votes!G4="X",Shares!$C4,Votes!G4)</f>
        <v>0</v>
      </c>
      <c r="I4" s="39">
        <f>IF(Votes!H4="X",Shares!$C4,Votes!H4)</f>
        <v>0</v>
      </c>
      <c r="J4" s="9">
        <f>IF(Votes!I4="X",Shares!$C4,Votes!I4)</f>
        <v>634161</v>
      </c>
      <c r="K4" s="9">
        <f>IF(Votes!J4="X",Shares!$C4,Votes!J4)</f>
        <v>0</v>
      </c>
      <c r="L4" s="39">
        <f>IF(Votes!K4="X",Shares!$C4,Votes!K4)</f>
        <v>0</v>
      </c>
      <c r="M4" s="9">
        <f>IF(Votes!L4="X",Shares!$C4,Votes!L4)</f>
        <v>634161</v>
      </c>
      <c r="N4" s="9">
        <f>IF(Votes!M4="X",Shares!$C4,Votes!M4)</f>
        <v>0</v>
      </c>
      <c r="O4" s="39">
        <f>IF(Votes!N4="X",Shares!$C4,Votes!N4)</f>
        <v>0</v>
      </c>
      <c r="P4" s="9">
        <f>IF(Votes!O4="X",Shares!$C4,Votes!O4)</f>
        <v>634161</v>
      </c>
      <c r="Q4" s="9">
        <f>IF(Votes!P4="X",Shares!$C4,Votes!P4)</f>
        <v>0</v>
      </c>
      <c r="R4" s="39">
        <f>IF(Votes!Q4="X",Shares!$C4,Votes!Q4)</f>
        <v>0</v>
      </c>
    </row>
    <row r="5" spans="1:18" x14ac:dyDescent="0.35">
      <c r="A5" s="23">
        <f t="shared" ref="A5:A54" si="0">A4+1</f>
        <v>2</v>
      </c>
      <c r="B5" s="27" t="s">
        <v>12</v>
      </c>
      <c r="C5" s="28">
        <v>313800</v>
      </c>
      <c r="D5" s="38">
        <f>IF(Votes!C5="X",Shares!$C5,Votes!C5)</f>
        <v>313800</v>
      </c>
      <c r="E5" s="9">
        <f>IF(Votes!D5="X",Shares!$C5,Votes!D5)</f>
        <v>0</v>
      </c>
      <c r="F5" s="39">
        <f>IF(Votes!E5="X",Shares!$C5,Votes!E5)</f>
        <v>0</v>
      </c>
      <c r="G5" s="9">
        <f>IF(Votes!F5="X",Shares!$C5,Votes!F5)</f>
        <v>313800</v>
      </c>
      <c r="H5" s="9">
        <f>IF(Votes!G5="X",Shares!$C5,Votes!G5)</f>
        <v>0</v>
      </c>
      <c r="I5" s="39">
        <f>IF(Votes!H5="X",Shares!$C5,Votes!H5)</f>
        <v>0</v>
      </c>
      <c r="J5" s="9">
        <f>IF(Votes!I5="X",Shares!$C5,Votes!I5)</f>
        <v>313800</v>
      </c>
      <c r="K5" s="9">
        <f>IF(Votes!J5="X",Shares!$C5,Votes!J5)</f>
        <v>0</v>
      </c>
      <c r="L5" s="39">
        <f>IF(Votes!K5="X",Shares!$C5,Votes!K5)</f>
        <v>0</v>
      </c>
      <c r="M5" s="9">
        <f>IF(Votes!L5="X",Shares!$C5,Votes!L5)</f>
        <v>313800</v>
      </c>
      <c r="N5" s="9">
        <f>IF(Votes!M5="X",Shares!$C5,Votes!M5)</f>
        <v>0</v>
      </c>
      <c r="O5" s="39">
        <f>IF(Votes!N5="X",Shares!$C5,Votes!N5)</f>
        <v>0</v>
      </c>
      <c r="P5" s="9">
        <f>IF(Votes!O5="X",Shares!$C5,Votes!O5)</f>
        <v>313800</v>
      </c>
      <c r="Q5" s="9">
        <f>IF(Votes!P5="X",Shares!$C5,Votes!P5)</f>
        <v>0</v>
      </c>
      <c r="R5" s="39">
        <f>IF(Votes!Q5="X",Shares!$C5,Votes!Q5)</f>
        <v>0</v>
      </c>
    </row>
    <row r="6" spans="1:18" x14ac:dyDescent="0.35">
      <c r="A6" s="23">
        <f t="shared" si="0"/>
        <v>3</v>
      </c>
      <c r="B6" s="27" t="s">
        <v>13</v>
      </c>
      <c r="C6" s="28">
        <v>51829</v>
      </c>
      <c r="D6" s="38">
        <f>IF(Votes!C6="X",Shares!$C6,Votes!C6)</f>
        <v>51829</v>
      </c>
      <c r="E6" s="9">
        <f>IF(Votes!D6="X",Shares!$C6,Votes!D6)</f>
        <v>0</v>
      </c>
      <c r="F6" s="39">
        <f>IF(Votes!E6="X",Shares!$C6,Votes!E6)</f>
        <v>0</v>
      </c>
      <c r="G6" s="9">
        <f>IF(Votes!F6="X",Shares!$C6,Votes!F6)</f>
        <v>0</v>
      </c>
      <c r="H6" s="9">
        <f>IF(Votes!G6="X",Shares!$C6,Votes!G6)</f>
        <v>51829</v>
      </c>
      <c r="I6" s="39">
        <f>IF(Votes!H6="X",Shares!$C6,Votes!H6)</f>
        <v>0</v>
      </c>
      <c r="J6" s="9">
        <f>IF(Votes!I6="X",Shares!$C6,Votes!I6)</f>
        <v>0</v>
      </c>
      <c r="K6" s="9">
        <f>IF(Votes!J6="X",Shares!$C6,Votes!J6)</f>
        <v>51829</v>
      </c>
      <c r="L6" s="39">
        <f>IF(Votes!K6="X",Shares!$C6,Votes!K6)</f>
        <v>0</v>
      </c>
      <c r="M6" s="9">
        <f>IF(Votes!L6="X",Shares!$C6,Votes!L6)</f>
        <v>0</v>
      </c>
      <c r="N6" s="9">
        <f>IF(Votes!M6="X",Shares!$C6,Votes!M6)</f>
        <v>51829</v>
      </c>
      <c r="O6" s="39">
        <f>IF(Votes!N6="X",Shares!$C6,Votes!N6)</f>
        <v>0</v>
      </c>
      <c r="P6" s="9">
        <f>IF(Votes!O6="X",Shares!$C6,Votes!O6)</f>
        <v>0</v>
      </c>
      <c r="Q6" s="9">
        <f>IF(Votes!P6="X",Shares!$C6,Votes!P6)</f>
        <v>51829</v>
      </c>
      <c r="R6" s="39">
        <f>IF(Votes!Q6="X",Shares!$C6,Votes!Q6)</f>
        <v>0</v>
      </c>
    </row>
    <row r="7" spans="1:18" x14ac:dyDescent="0.35">
      <c r="A7" s="23">
        <f t="shared" si="0"/>
        <v>4</v>
      </c>
      <c r="B7" s="27" t="s">
        <v>6</v>
      </c>
      <c r="C7" s="28">
        <v>66342037</v>
      </c>
      <c r="D7" s="38">
        <f>IF(Votes!C7="X",Shares!$C7,Votes!C7)</f>
        <v>66342037</v>
      </c>
      <c r="E7" s="9">
        <f>IF(Votes!D7="X",Shares!$C7,Votes!D7)</f>
        <v>0</v>
      </c>
      <c r="F7" s="39">
        <f>IF(Votes!E7="X",Shares!$C7,Votes!E7)</f>
        <v>0</v>
      </c>
      <c r="G7" s="9">
        <f>IF(Votes!F7="X",Shares!$C7,Votes!F7)</f>
        <v>66342037</v>
      </c>
      <c r="H7" s="9">
        <f>IF(Votes!G7="X",Shares!$C7,Votes!G7)</f>
        <v>0</v>
      </c>
      <c r="I7" s="39">
        <f>IF(Votes!H7="X",Shares!$C7,Votes!H7)</f>
        <v>0</v>
      </c>
      <c r="J7" s="9">
        <f>IF(Votes!I7="X",Shares!$C7,Votes!I7)</f>
        <v>66342037</v>
      </c>
      <c r="K7" s="9">
        <f>IF(Votes!J7="X",Shares!$C7,Votes!J7)</f>
        <v>0</v>
      </c>
      <c r="L7" s="39">
        <f>IF(Votes!K7="X",Shares!$C7,Votes!K7)</f>
        <v>0</v>
      </c>
      <c r="M7" s="9">
        <f>IF(Votes!L7="X",Shares!$C7,Votes!L7)</f>
        <v>66342037</v>
      </c>
      <c r="N7" s="9">
        <f>IF(Votes!M7="X",Shares!$C7,Votes!M7)</f>
        <v>0</v>
      </c>
      <c r="O7" s="39">
        <f>IF(Votes!N7="X",Shares!$C7,Votes!N7)</f>
        <v>0</v>
      </c>
      <c r="P7" s="9">
        <f>IF(Votes!O7="X",Shares!$C7,Votes!O7)</f>
        <v>66342037</v>
      </c>
      <c r="Q7" s="9">
        <f>IF(Votes!P7="X",Shares!$C7,Votes!P7)</f>
        <v>0</v>
      </c>
      <c r="R7" s="39">
        <f>IF(Votes!Q7="X",Shares!$C7,Votes!Q7)</f>
        <v>0</v>
      </c>
    </row>
    <row r="8" spans="1:18" x14ac:dyDescent="0.35">
      <c r="A8" s="23">
        <f t="shared" si="0"/>
        <v>5</v>
      </c>
      <c r="B8" s="27" t="s">
        <v>10</v>
      </c>
      <c r="C8" s="28">
        <v>13335790</v>
      </c>
      <c r="D8" s="38">
        <v>13330146</v>
      </c>
      <c r="E8" s="9">
        <f>IF(Votes!D8="X",Shares!$C8,Votes!D8)</f>
        <v>0</v>
      </c>
      <c r="F8" s="39">
        <v>5644</v>
      </c>
      <c r="G8" s="9">
        <v>7372065</v>
      </c>
      <c r="H8" s="9">
        <v>5958081</v>
      </c>
      <c r="I8" s="39">
        <v>5644</v>
      </c>
      <c r="J8" s="9">
        <v>8188298</v>
      </c>
      <c r="K8" s="9">
        <v>5141848</v>
      </c>
      <c r="L8" s="39">
        <v>5644</v>
      </c>
      <c r="M8" s="9">
        <v>8158454</v>
      </c>
      <c r="N8" s="9">
        <v>5171692</v>
      </c>
      <c r="O8" s="39">
        <v>5644</v>
      </c>
      <c r="P8" s="9">
        <v>6367727</v>
      </c>
      <c r="Q8" s="9">
        <v>6962419</v>
      </c>
      <c r="R8" s="39">
        <v>5644</v>
      </c>
    </row>
    <row r="9" spans="1:18" x14ac:dyDescent="0.35">
      <c r="A9" s="23">
        <f t="shared" si="0"/>
        <v>6</v>
      </c>
      <c r="B9" s="27" t="s">
        <v>14</v>
      </c>
      <c r="C9" s="28">
        <v>4401</v>
      </c>
      <c r="D9" s="38">
        <f>IF(Votes!C9="X",Shares!$C9,Votes!C9)</f>
        <v>4401</v>
      </c>
      <c r="E9" s="9">
        <f>IF(Votes!D9="X",Shares!$C9,Votes!D9)</f>
        <v>0</v>
      </c>
      <c r="F9" s="39">
        <f>IF(Votes!E9="X",Shares!$C9,Votes!E9)</f>
        <v>0</v>
      </c>
      <c r="G9" s="9">
        <f>IF(Votes!F9="X",Shares!$C9,Votes!F9)</f>
        <v>4401</v>
      </c>
      <c r="H9" s="9">
        <f>IF(Votes!G9="X",Shares!$C9,Votes!G9)</f>
        <v>0</v>
      </c>
      <c r="I9" s="39">
        <f>IF(Votes!H9="X",Shares!$C9,Votes!H9)</f>
        <v>0</v>
      </c>
      <c r="J9" s="9">
        <f>IF(Votes!I9="X",Shares!$C9,Votes!I9)</f>
        <v>4401</v>
      </c>
      <c r="K9" s="9">
        <f>IF(Votes!J9="X",Shares!$C9,Votes!J9)</f>
        <v>0</v>
      </c>
      <c r="L9" s="39">
        <f>IF(Votes!K9="X",Shares!$C9,Votes!K9)</f>
        <v>0</v>
      </c>
      <c r="M9" s="9">
        <f>IF(Votes!L9="X",Shares!$C9,Votes!L9)</f>
        <v>4401</v>
      </c>
      <c r="N9" s="9">
        <f>IF(Votes!M9="X",Shares!$C9,Votes!M9)</f>
        <v>0</v>
      </c>
      <c r="O9" s="39">
        <f>IF(Votes!N9="X",Shares!$C9,Votes!N9)</f>
        <v>0</v>
      </c>
      <c r="P9" s="9">
        <f>IF(Votes!O9="X",Shares!$C9,Votes!O9)</f>
        <v>0</v>
      </c>
      <c r="Q9" s="9">
        <f>IF(Votes!P9="X",Shares!$C9,Votes!P9)</f>
        <v>4401</v>
      </c>
      <c r="R9" s="39">
        <f>IF(Votes!Q9="X",Shares!$C9,Votes!Q9)</f>
        <v>0</v>
      </c>
    </row>
    <row r="10" spans="1:18" x14ac:dyDescent="0.35">
      <c r="A10" s="23">
        <f t="shared" si="0"/>
        <v>7</v>
      </c>
      <c r="B10" s="27" t="s">
        <v>8</v>
      </c>
      <c r="C10" s="28">
        <v>382108</v>
      </c>
      <c r="D10" s="38">
        <f>IF(Votes!C10="X",Shares!$C10,Votes!C10)</f>
        <v>382108</v>
      </c>
      <c r="E10" s="9">
        <f>IF(Votes!D10="X",Shares!$C10,Votes!D10)</f>
        <v>0</v>
      </c>
      <c r="F10" s="39">
        <f>IF(Votes!E10="X",Shares!$C10,Votes!E10)</f>
        <v>0</v>
      </c>
      <c r="G10" s="9">
        <v>179</v>
      </c>
      <c r="H10" s="9">
        <v>381929</v>
      </c>
      <c r="I10" s="39">
        <f>IF(Votes!H10="X",Shares!$C10,Votes!H10)</f>
        <v>0</v>
      </c>
      <c r="J10" s="9">
        <v>8435</v>
      </c>
      <c r="K10" s="9">
        <v>373673</v>
      </c>
      <c r="L10" s="39">
        <f>IF(Votes!K10="X",Shares!$C10,Votes!K10)</f>
        <v>0</v>
      </c>
      <c r="M10" s="9">
        <v>39179</v>
      </c>
      <c r="N10" s="9">
        <v>342929</v>
      </c>
      <c r="O10" s="39">
        <f>IF(Votes!N10="X",Shares!$C10,Votes!N10)</f>
        <v>0</v>
      </c>
      <c r="P10" s="9">
        <v>39000</v>
      </c>
      <c r="Q10" s="9">
        <v>343108</v>
      </c>
      <c r="R10" s="39">
        <f>IF(Votes!Q10="X",Shares!$C10,Votes!Q10)</f>
        <v>0</v>
      </c>
    </row>
    <row r="11" spans="1:18" x14ac:dyDescent="0.35">
      <c r="A11" s="23">
        <f t="shared" si="0"/>
        <v>8</v>
      </c>
      <c r="B11" s="27" t="s">
        <v>15</v>
      </c>
      <c r="C11" s="28">
        <v>7726</v>
      </c>
      <c r="D11" s="38">
        <f>IF(Votes!C11="X",Shares!$C11,Votes!C11)</f>
        <v>7726</v>
      </c>
      <c r="E11" s="9">
        <f>IF(Votes!D11="X",Shares!$C11,Votes!D11)</f>
        <v>0</v>
      </c>
      <c r="F11" s="39">
        <f>IF(Votes!E11="X",Shares!$C11,Votes!E11)</f>
        <v>0</v>
      </c>
      <c r="G11" s="9">
        <f>IF(Votes!F11="X",Shares!$C11,Votes!F11)</f>
        <v>0</v>
      </c>
      <c r="H11" s="9">
        <f>IF(Votes!G11="X",Shares!$C11,Votes!G11)</f>
        <v>7726</v>
      </c>
      <c r="I11" s="39">
        <f>IF(Votes!H11="X",Shares!$C11,Votes!H11)</f>
        <v>0</v>
      </c>
      <c r="J11" s="9">
        <f>IF(Votes!I11="X",Shares!$C11,Votes!I11)</f>
        <v>0</v>
      </c>
      <c r="K11" s="9">
        <f>IF(Votes!J11="X",Shares!$C11,Votes!J11)</f>
        <v>7726</v>
      </c>
      <c r="L11" s="39">
        <f>IF(Votes!K11="X",Shares!$C11,Votes!K11)</f>
        <v>0</v>
      </c>
      <c r="M11" s="9">
        <f>IF(Votes!L11="X",Shares!$C11,Votes!L11)</f>
        <v>0</v>
      </c>
      <c r="N11" s="9">
        <f>IF(Votes!M11="X",Shares!$C11,Votes!M11)</f>
        <v>7726</v>
      </c>
      <c r="O11" s="39">
        <f>IF(Votes!N11="X",Shares!$C11,Votes!N11)</f>
        <v>0</v>
      </c>
      <c r="P11" s="9">
        <f>IF(Votes!O11="X",Shares!$C11,Votes!O11)</f>
        <v>0</v>
      </c>
      <c r="Q11" s="9">
        <f>IF(Votes!P11="X",Shares!$C11,Votes!P11)</f>
        <v>7726</v>
      </c>
      <c r="R11" s="39">
        <f>IF(Votes!Q11="X",Shares!$C11,Votes!Q11)</f>
        <v>0</v>
      </c>
    </row>
    <row r="12" spans="1:18" x14ac:dyDescent="0.35">
      <c r="A12" s="23">
        <f t="shared" si="0"/>
        <v>9</v>
      </c>
      <c r="B12" s="27" t="s">
        <v>52</v>
      </c>
      <c r="C12" s="28">
        <v>897</v>
      </c>
      <c r="D12" s="38">
        <f>IF(Votes!C12="X",Shares!$C12,Votes!C12)</f>
        <v>897</v>
      </c>
      <c r="E12" s="9">
        <f>IF(Votes!D12="X",Shares!$C12,Votes!D12)</f>
        <v>0</v>
      </c>
      <c r="F12" s="39">
        <f>IF(Votes!E12="X",Shares!$C12,Votes!E12)</f>
        <v>0</v>
      </c>
      <c r="G12" s="9">
        <f>IF(Votes!F12="X",Shares!$C12,Votes!F12)</f>
        <v>0</v>
      </c>
      <c r="H12" s="9">
        <f>IF(Votes!G12="X",Shares!$C12,Votes!G12)</f>
        <v>897</v>
      </c>
      <c r="I12" s="39">
        <f>IF(Votes!H12="X",Shares!$C12,Votes!H12)</f>
        <v>0</v>
      </c>
      <c r="J12" s="9">
        <f>IF(Votes!I12="X",Shares!$C12,Votes!I12)</f>
        <v>0</v>
      </c>
      <c r="K12" s="9">
        <f>IF(Votes!J12="X",Shares!$C12,Votes!J12)</f>
        <v>897</v>
      </c>
      <c r="L12" s="39">
        <f>IF(Votes!K12="X",Shares!$C12,Votes!K12)</f>
        <v>0</v>
      </c>
      <c r="M12" s="9">
        <f>IF(Votes!L12="X",Shares!$C12,Votes!L12)</f>
        <v>0</v>
      </c>
      <c r="N12" s="9">
        <f>IF(Votes!M12="X",Shares!$C12,Votes!M12)</f>
        <v>897</v>
      </c>
      <c r="O12" s="39">
        <f>IF(Votes!N12="X",Shares!$C12,Votes!N12)</f>
        <v>0</v>
      </c>
      <c r="P12" s="9">
        <f>IF(Votes!O12="X",Shares!$C12,Votes!O12)</f>
        <v>0</v>
      </c>
      <c r="Q12" s="9">
        <f>IF(Votes!P12="X",Shares!$C12,Votes!P12)</f>
        <v>897</v>
      </c>
      <c r="R12" s="39">
        <f>IF(Votes!Q12="X",Shares!$C12,Votes!Q12)</f>
        <v>0</v>
      </c>
    </row>
    <row r="13" spans="1:18" x14ac:dyDescent="0.35">
      <c r="A13" s="23">
        <f t="shared" si="0"/>
        <v>10</v>
      </c>
      <c r="B13" s="27" t="s">
        <v>11</v>
      </c>
      <c r="C13" s="28">
        <v>2918724</v>
      </c>
      <c r="D13" s="38">
        <f>IF(Votes!C13="X",Shares!$C13,Votes!C13)</f>
        <v>2918724</v>
      </c>
      <c r="E13" s="9">
        <f>IF(Votes!D13="X",Shares!$C13,Votes!D13)</f>
        <v>0</v>
      </c>
      <c r="F13" s="39">
        <f>IF(Votes!E13="X",Shares!$C13,Votes!E13)</f>
        <v>0</v>
      </c>
      <c r="G13" s="9">
        <v>1521489</v>
      </c>
      <c r="H13" s="9">
        <v>1397235</v>
      </c>
      <c r="I13" s="39">
        <f>IF(Votes!H13="X",Shares!$C13,Votes!H13)</f>
        <v>0</v>
      </c>
      <c r="J13" s="9">
        <v>1521489</v>
      </c>
      <c r="K13" s="9">
        <v>1397235</v>
      </c>
      <c r="L13" s="39">
        <f>IF(Votes!K13="X",Shares!$C13,Votes!K13)</f>
        <v>0</v>
      </c>
      <c r="M13" s="9">
        <v>1521489</v>
      </c>
      <c r="N13" s="9">
        <v>1397235</v>
      </c>
      <c r="O13" s="39">
        <f>IF(Votes!N13="X",Shares!$C13,Votes!N13)</f>
        <v>0</v>
      </c>
      <c r="P13" s="9">
        <v>1118714</v>
      </c>
      <c r="Q13" s="9">
        <v>1800010</v>
      </c>
      <c r="R13" s="39">
        <f>IF(Votes!Q13="X",Shares!$C13,Votes!Q13)</f>
        <v>0</v>
      </c>
    </row>
    <row r="14" spans="1:18" x14ac:dyDescent="0.35">
      <c r="A14" s="23">
        <f t="shared" si="0"/>
        <v>11</v>
      </c>
      <c r="B14" s="27" t="s">
        <v>16</v>
      </c>
      <c r="C14" s="28">
        <v>658</v>
      </c>
      <c r="D14" s="38">
        <f>IF(Votes!C14="X",Shares!$C14,Votes!C14)</f>
        <v>658</v>
      </c>
      <c r="E14" s="9">
        <f>IF(Votes!D14="X",Shares!$C14,Votes!D14)</f>
        <v>0</v>
      </c>
      <c r="F14" s="39">
        <f>IF(Votes!E14="X",Shares!$C14,Votes!E14)</f>
        <v>0</v>
      </c>
      <c r="G14" s="9">
        <f>IF(Votes!F14="X",Shares!$C14,Votes!F14)</f>
        <v>0</v>
      </c>
      <c r="H14" s="9">
        <f>IF(Votes!G14="X",Shares!$C14,Votes!G14)</f>
        <v>658</v>
      </c>
      <c r="I14" s="39">
        <f>IF(Votes!H14="X",Shares!$C14,Votes!H14)</f>
        <v>0</v>
      </c>
      <c r="J14" s="9">
        <f>IF(Votes!I14="X",Shares!$C14,Votes!I14)</f>
        <v>0</v>
      </c>
      <c r="K14" s="9">
        <f>IF(Votes!J14="X",Shares!$C14,Votes!J14)</f>
        <v>658</v>
      </c>
      <c r="L14" s="39">
        <f>IF(Votes!K14="X",Shares!$C14,Votes!K14)</f>
        <v>0</v>
      </c>
      <c r="M14" s="9">
        <f>IF(Votes!L14="X",Shares!$C14,Votes!L14)</f>
        <v>0</v>
      </c>
      <c r="N14" s="9">
        <f>IF(Votes!M14="X",Shares!$C14,Votes!M14)</f>
        <v>658</v>
      </c>
      <c r="O14" s="39">
        <f>IF(Votes!N14="X",Shares!$C14,Votes!N14)</f>
        <v>0</v>
      </c>
      <c r="P14" s="9">
        <f>IF(Votes!O14="X",Shares!$C14,Votes!O14)</f>
        <v>0</v>
      </c>
      <c r="Q14" s="9">
        <f>IF(Votes!P14="X",Shares!$C14,Votes!P14)</f>
        <v>658</v>
      </c>
      <c r="R14" s="39">
        <f>IF(Votes!Q14="X",Shares!$C14,Votes!Q14)</f>
        <v>0</v>
      </c>
    </row>
    <row r="15" spans="1:18" x14ac:dyDescent="0.35">
      <c r="A15" s="23"/>
      <c r="B15" s="27"/>
      <c r="C15" s="28"/>
      <c r="D15" s="38"/>
      <c r="E15" s="9"/>
      <c r="F15" s="39"/>
      <c r="G15" s="9"/>
      <c r="H15" s="9"/>
      <c r="I15" s="39"/>
      <c r="J15" s="9"/>
      <c r="K15" s="9"/>
      <c r="L15" s="39"/>
      <c r="M15" s="9"/>
      <c r="N15" s="9"/>
      <c r="O15" s="39"/>
      <c r="P15" s="9"/>
      <c r="Q15" s="9"/>
      <c r="R15" s="39"/>
    </row>
    <row r="16" spans="1:18" x14ac:dyDescent="0.35">
      <c r="A16" s="23">
        <v>13</v>
      </c>
      <c r="B16" s="27" t="s">
        <v>17</v>
      </c>
      <c r="C16" s="28">
        <v>160</v>
      </c>
      <c r="D16" s="38">
        <f>IF(Votes!C16="X",Shares!$C16,Votes!C16)</f>
        <v>160</v>
      </c>
      <c r="E16" s="9">
        <f>IF(Votes!D16="X",Shares!$C16,Votes!D16)</f>
        <v>0</v>
      </c>
      <c r="F16" s="39">
        <f>IF(Votes!E16="X",Shares!$C16,Votes!E16)</f>
        <v>0</v>
      </c>
      <c r="G16" s="9">
        <f>IF(Votes!F16="X",Shares!$C16,Votes!F16)</f>
        <v>160</v>
      </c>
      <c r="H16" s="9">
        <f>IF(Votes!G16="X",Shares!$C16,Votes!G16)</f>
        <v>0</v>
      </c>
      <c r="I16" s="39">
        <f>IF(Votes!H16="X",Shares!$C16,Votes!H16)</f>
        <v>0</v>
      </c>
      <c r="J16" s="9">
        <f>IF(Votes!I16="X",Shares!$C16,Votes!I16)</f>
        <v>160</v>
      </c>
      <c r="K16" s="9">
        <f>IF(Votes!J16="X",Shares!$C16,Votes!J16)</f>
        <v>0</v>
      </c>
      <c r="L16" s="39">
        <f>IF(Votes!K16="X",Shares!$C16,Votes!K16)</f>
        <v>0</v>
      </c>
      <c r="M16" s="9">
        <f>IF(Votes!L16="X",Shares!$C16,Votes!L16)</f>
        <v>160</v>
      </c>
      <c r="N16" s="9">
        <f>IF(Votes!M16="X",Shares!$C16,Votes!M16)</f>
        <v>0</v>
      </c>
      <c r="O16" s="39">
        <f>IF(Votes!N16="X",Shares!$C16,Votes!N16)</f>
        <v>0</v>
      </c>
      <c r="P16" s="9">
        <f>IF(Votes!O16="X",Shares!$C16,Votes!O16)</f>
        <v>160</v>
      </c>
      <c r="Q16" s="9">
        <f>IF(Votes!P16="X",Shares!$C16,Votes!P16)</f>
        <v>0</v>
      </c>
      <c r="R16" s="39">
        <f>IF(Votes!Q16="X",Shares!$C16,Votes!Q16)</f>
        <v>0</v>
      </c>
    </row>
    <row r="17" spans="1:18" x14ac:dyDescent="0.35">
      <c r="A17" s="23">
        <f t="shared" si="0"/>
        <v>14</v>
      </c>
      <c r="B17" s="27" t="s">
        <v>18</v>
      </c>
      <c r="C17" s="28">
        <v>1317</v>
      </c>
      <c r="D17" s="38">
        <f>IF(Votes!C17="X",Shares!$C17,Votes!C17)</f>
        <v>1317</v>
      </c>
      <c r="E17" s="9">
        <f>IF(Votes!D17="X",Shares!$C17,Votes!D17)</f>
        <v>0</v>
      </c>
      <c r="F17" s="39">
        <f>IF(Votes!E17="X",Shares!$C17,Votes!E17)</f>
        <v>0</v>
      </c>
      <c r="G17" s="9">
        <f>IF(Votes!F17="X",Shares!$C17,Votes!F17)</f>
        <v>1317</v>
      </c>
      <c r="H17" s="9">
        <f>IF(Votes!G17="X",Shares!$C17,Votes!G17)</f>
        <v>0</v>
      </c>
      <c r="I17" s="39">
        <f>IF(Votes!H17="X",Shares!$C17,Votes!H17)</f>
        <v>0</v>
      </c>
      <c r="J17" s="9">
        <f>IF(Votes!I17="X",Shares!$C17,Votes!I17)</f>
        <v>1317</v>
      </c>
      <c r="K17" s="9">
        <f>IF(Votes!J17="X",Shares!$C17,Votes!J17)</f>
        <v>0</v>
      </c>
      <c r="L17" s="39">
        <f>IF(Votes!K17="X",Shares!$C17,Votes!K17)</f>
        <v>0</v>
      </c>
      <c r="M17" s="9">
        <f>IF(Votes!L17="X",Shares!$C17,Votes!L17)</f>
        <v>1317</v>
      </c>
      <c r="N17" s="9">
        <f>IF(Votes!M17="X",Shares!$C17,Votes!M17)</f>
        <v>0</v>
      </c>
      <c r="O17" s="39">
        <f>IF(Votes!N17="X",Shares!$C17,Votes!N17)</f>
        <v>0</v>
      </c>
      <c r="P17" s="9">
        <f>IF(Votes!O17="X",Shares!$C17,Votes!O17)</f>
        <v>0</v>
      </c>
      <c r="Q17" s="9">
        <f>IF(Votes!P17="X",Shares!$C17,Votes!P17)</f>
        <v>1317</v>
      </c>
      <c r="R17" s="39">
        <f>IF(Votes!Q17="X",Shares!$C17,Votes!Q17)</f>
        <v>0</v>
      </c>
    </row>
    <row r="18" spans="1:18" x14ac:dyDescent="0.35">
      <c r="A18" s="23">
        <f t="shared" si="0"/>
        <v>15</v>
      </c>
      <c r="B18" s="27" t="s">
        <v>19</v>
      </c>
      <c r="C18" s="28">
        <v>10788</v>
      </c>
      <c r="D18" s="38">
        <f>IF(Votes!C18="X",Shares!$C18,Votes!C18)</f>
        <v>10788</v>
      </c>
      <c r="E18" s="9">
        <f>IF(Votes!D18="X",Shares!$C18,Votes!D18)</f>
        <v>0</v>
      </c>
      <c r="F18" s="39">
        <f>IF(Votes!E18="X",Shares!$C18,Votes!E18)</f>
        <v>0</v>
      </c>
      <c r="G18" s="9">
        <f>IF(Votes!F18="X",Shares!$C18,Votes!F18)</f>
        <v>0</v>
      </c>
      <c r="H18" s="9">
        <f>IF(Votes!G18="X",Shares!$C18,Votes!G18)</f>
        <v>10788</v>
      </c>
      <c r="I18" s="39">
        <f>IF(Votes!H18="X",Shares!$C18,Votes!H18)</f>
        <v>0</v>
      </c>
      <c r="J18" s="9">
        <f>IF(Votes!I18="X",Shares!$C18,Votes!I18)</f>
        <v>0</v>
      </c>
      <c r="K18" s="9">
        <f>IF(Votes!J18="X",Shares!$C18,Votes!J18)</f>
        <v>10788</v>
      </c>
      <c r="L18" s="39">
        <f>IF(Votes!K18="X",Shares!$C18,Votes!K18)</f>
        <v>0</v>
      </c>
      <c r="M18" s="9">
        <f>IF(Votes!L18="X",Shares!$C18,Votes!L18)</f>
        <v>0</v>
      </c>
      <c r="N18" s="9">
        <f>IF(Votes!M18="X",Shares!$C18,Votes!M18)</f>
        <v>10788</v>
      </c>
      <c r="O18" s="39">
        <f>IF(Votes!N18="X",Shares!$C18,Votes!N18)</f>
        <v>0</v>
      </c>
      <c r="P18" s="9">
        <f>IF(Votes!O18="X",Shares!$C18,Votes!O18)</f>
        <v>0</v>
      </c>
      <c r="Q18" s="9">
        <f>IF(Votes!P18="X",Shares!$C18,Votes!P18)</f>
        <v>10788</v>
      </c>
      <c r="R18" s="39">
        <f>IF(Votes!Q18="X",Shares!$C18,Votes!Q18)</f>
        <v>0</v>
      </c>
    </row>
    <row r="19" spans="1:18" x14ac:dyDescent="0.35">
      <c r="A19" s="23">
        <f t="shared" si="0"/>
        <v>16</v>
      </c>
      <c r="B19" s="27" t="s">
        <v>20</v>
      </c>
      <c r="C19" s="28">
        <v>22875</v>
      </c>
      <c r="D19" s="38">
        <f>IF(Votes!C19="X",Shares!$C19,Votes!C19)</f>
        <v>22875</v>
      </c>
      <c r="E19" s="9">
        <f>IF(Votes!D19="X",Shares!$C19,Votes!D19)</f>
        <v>0</v>
      </c>
      <c r="F19" s="39">
        <f>IF(Votes!E19="X",Shares!$C19,Votes!E19)</f>
        <v>0</v>
      </c>
      <c r="G19" s="9">
        <f>IF(Votes!F19="X",Shares!$C19,Votes!F19)</f>
        <v>0</v>
      </c>
      <c r="H19" s="9">
        <f>IF(Votes!G19="X",Shares!$C19,Votes!G19)</f>
        <v>22875</v>
      </c>
      <c r="I19" s="39">
        <f>IF(Votes!H19="X",Shares!$C19,Votes!H19)</f>
        <v>0</v>
      </c>
      <c r="J19" s="9">
        <f>IF(Votes!I19="X",Shares!$C19,Votes!I19)</f>
        <v>0</v>
      </c>
      <c r="K19" s="9">
        <f>IF(Votes!J19="X",Shares!$C19,Votes!J19)</f>
        <v>22875</v>
      </c>
      <c r="L19" s="39">
        <f>IF(Votes!K19="X",Shares!$C19,Votes!K19)</f>
        <v>0</v>
      </c>
      <c r="M19" s="9">
        <f>IF(Votes!L19="X",Shares!$C19,Votes!L19)</f>
        <v>0</v>
      </c>
      <c r="N19" s="9">
        <f>IF(Votes!M19="X",Shares!$C19,Votes!M19)</f>
        <v>22875</v>
      </c>
      <c r="O19" s="39">
        <f>IF(Votes!N19="X",Shares!$C19,Votes!N19)</f>
        <v>0</v>
      </c>
      <c r="P19" s="9">
        <f>IF(Votes!O19="X",Shares!$C19,Votes!O19)</f>
        <v>0</v>
      </c>
      <c r="Q19" s="9">
        <f>IF(Votes!P19="X",Shares!$C19,Votes!P19)</f>
        <v>22875</v>
      </c>
      <c r="R19" s="39">
        <f>IF(Votes!Q19="X",Shares!$C19,Votes!Q19)</f>
        <v>0</v>
      </c>
    </row>
    <row r="20" spans="1:18" x14ac:dyDescent="0.35">
      <c r="A20" s="23"/>
      <c r="B20" s="27"/>
      <c r="C20" s="28"/>
      <c r="D20" s="38"/>
      <c r="E20" s="9"/>
      <c r="F20" s="39"/>
      <c r="G20" s="9"/>
      <c r="H20" s="9"/>
      <c r="I20" s="39"/>
      <c r="J20" s="9"/>
      <c r="K20" s="9"/>
      <c r="L20" s="39"/>
      <c r="M20" s="9"/>
      <c r="N20" s="9"/>
      <c r="O20" s="39"/>
      <c r="P20" s="9"/>
      <c r="Q20" s="9"/>
      <c r="R20" s="39"/>
    </row>
    <row r="21" spans="1:18" x14ac:dyDescent="0.35">
      <c r="A21" s="23">
        <v>18</v>
      </c>
      <c r="B21" s="27" t="s">
        <v>3</v>
      </c>
      <c r="C21" s="28">
        <v>309395</v>
      </c>
      <c r="D21" s="38">
        <f>IF(Votes!C21="X",Shares!$C21,Votes!C21)</f>
        <v>309395</v>
      </c>
      <c r="E21" s="9">
        <f>IF(Votes!D21="X",Shares!$C21,Votes!D21)</f>
        <v>0</v>
      </c>
      <c r="F21" s="39">
        <f>IF(Votes!E21="X",Shares!$C21,Votes!E21)</f>
        <v>0</v>
      </c>
      <c r="G21" s="9">
        <f>IF(Votes!F21="X",Shares!$C21,Votes!F21)</f>
        <v>309395</v>
      </c>
      <c r="H21" s="9">
        <f>IF(Votes!G21="X",Shares!$C21,Votes!G21)</f>
        <v>0</v>
      </c>
      <c r="I21" s="39">
        <f>IF(Votes!H21="X",Shares!$C21,Votes!H21)</f>
        <v>0</v>
      </c>
      <c r="J21" s="9">
        <f>IF(Votes!I21="X",Shares!$C21,Votes!I21)</f>
        <v>309395</v>
      </c>
      <c r="K21" s="9">
        <f>IF(Votes!J21="X",Shares!$C21,Votes!J21)</f>
        <v>0</v>
      </c>
      <c r="L21" s="39">
        <f>IF(Votes!K21="X",Shares!$C21,Votes!K21)</f>
        <v>0</v>
      </c>
      <c r="M21" s="9">
        <f>IF(Votes!L21="X",Shares!$C21,Votes!L21)</f>
        <v>309395</v>
      </c>
      <c r="N21" s="9">
        <f>IF(Votes!M21="X",Shares!$C21,Votes!M21)</f>
        <v>0</v>
      </c>
      <c r="O21" s="39">
        <f>IF(Votes!N21="X",Shares!$C21,Votes!N21)</f>
        <v>0</v>
      </c>
      <c r="P21" s="9">
        <f>IF(Votes!O21="X",Shares!$C21,Votes!O21)</f>
        <v>309395</v>
      </c>
      <c r="Q21" s="9">
        <f>IF(Votes!P21="X",Shares!$C21,Votes!P21)</f>
        <v>0</v>
      </c>
      <c r="R21" s="39">
        <f>IF(Votes!Q21="X",Shares!$C21,Votes!Q21)</f>
        <v>0</v>
      </c>
    </row>
    <row r="22" spans="1:18" x14ac:dyDescent="0.35">
      <c r="A22" s="23">
        <f t="shared" si="0"/>
        <v>19</v>
      </c>
      <c r="B22" s="27" t="s">
        <v>21</v>
      </c>
      <c r="C22" s="28">
        <v>29137</v>
      </c>
      <c r="D22" s="38">
        <f>IF(Votes!C22="X",Shares!$C22,Votes!C22)</f>
        <v>29137</v>
      </c>
      <c r="E22" s="9">
        <f>IF(Votes!D22="X",Shares!$C22,Votes!D22)</f>
        <v>0</v>
      </c>
      <c r="F22" s="39">
        <f>IF(Votes!E22="X",Shares!$C22,Votes!E22)</f>
        <v>0</v>
      </c>
      <c r="G22" s="9">
        <f>IF(Votes!F22="X",Shares!$C22,Votes!F22)</f>
        <v>0</v>
      </c>
      <c r="H22" s="9">
        <f>IF(Votes!G22="X",Shares!$C22,Votes!G22)</f>
        <v>29137</v>
      </c>
      <c r="I22" s="39">
        <f>IF(Votes!H22="X",Shares!$C22,Votes!H22)</f>
        <v>0</v>
      </c>
      <c r="J22" s="9">
        <f>IF(Votes!I22="X",Shares!$C22,Votes!I22)</f>
        <v>0</v>
      </c>
      <c r="K22" s="9">
        <f>IF(Votes!J22="X",Shares!$C22,Votes!J22)</f>
        <v>29137</v>
      </c>
      <c r="L22" s="39">
        <f>IF(Votes!K22="X",Shares!$C22,Votes!K22)</f>
        <v>0</v>
      </c>
      <c r="M22" s="9">
        <f>IF(Votes!L22="X",Shares!$C22,Votes!L22)</f>
        <v>0</v>
      </c>
      <c r="N22" s="9">
        <f>IF(Votes!M22="X",Shares!$C22,Votes!M22)</f>
        <v>29137</v>
      </c>
      <c r="O22" s="39">
        <f>IF(Votes!N22="X",Shares!$C22,Votes!N22)</f>
        <v>0</v>
      </c>
      <c r="P22" s="9">
        <f>IF(Votes!O22="X",Shares!$C22,Votes!O22)</f>
        <v>0</v>
      </c>
      <c r="Q22" s="9">
        <f>IF(Votes!P22="X",Shares!$C22,Votes!P22)</f>
        <v>29137</v>
      </c>
      <c r="R22" s="39">
        <f>IF(Votes!Q22="X",Shares!$C22,Votes!Q22)</f>
        <v>0</v>
      </c>
    </row>
    <row r="23" spans="1:18" x14ac:dyDescent="0.35">
      <c r="A23" s="23">
        <f t="shared" si="0"/>
        <v>20</v>
      </c>
      <c r="B23" s="27" t="s">
        <v>22</v>
      </c>
      <c r="C23" s="28">
        <v>633</v>
      </c>
      <c r="D23" s="38">
        <f>IF(Votes!C23="X",Shares!$C23,Votes!C23)</f>
        <v>633</v>
      </c>
      <c r="E23" s="9">
        <f>IF(Votes!D23="X",Shares!$C23,Votes!D23)</f>
        <v>0</v>
      </c>
      <c r="F23" s="39">
        <f>IF(Votes!E23="X",Shares!$C23,Votes!E23)</f>
        <v>0</v>
      </c>
      <c r="G23" s="9">
        <f>IF(Votes!F23="X",Shares!$C23,Votes!F23)</f>
        <v>0</v>
      </c>
      <c r="H23" s="9">
        <f>IF(Votes!G23="X",Shares!$C23,Votes!G23)</f>
        <v>633</v>
      </c>
      <c r="I23" s="39">
        <f>IF(Votes!H23="X",Shares!$C23,Votes!H23)</f>
        <v>0</v>
      </c>
      <c r="J23" s="9">
        <f>IF(Votes!I23="X",Shares!$C23,Votes!I23)</f>
        <v>0</v>
      </c>
      <c r="K23" s="9">
        <f>IF(Votes!J23="X",Shares!$C23,Votes!J23)</f>
        <v>633</v>
      </c>
      <c r="L23" s="39">
        <f>IF(Votes!K23="X",Shares!$C23,Votes!K23)</f>
        <v>0</v>
      </c>
      <c r="M23" s="9">
        <f>IF(Votes!L23="X",Shares!$C23,Votes!L23)</f>
        <v>0</v>
      </c>
      <c r="N23" s="9">
        <f>IF(Votes!M23="X",Shares!$C23,Votes!M23)</f>
        <v>633</v>
      </c>
      <c r="O23" s="39">
        <f>IF(Votes!N23="X",Shares!$C23,Votes!N23)</f>
        <v>0</v>
      </c>
      <c r="P23" s="9">
        <f>IF(Votes!O23="X",Shares!$C23,Votes!O23)</f>
        <v>0</v>
      </c>
      <c r="Q23" s="9">
        <f>IF(Votes!P23="X",Shares!$C23,Votes!P23)</f>
        <v>633</v>
      </c>
      <c r="R23" s="39">
        <f>IF(Votes!Q23="X",Shares!$C23,Votes!Q23)</f>
        <v>0</v>
      </c>
    </row>
    <row r="24" spans="1:18" x14ac:dyDescent="0.35">
      <c r="A24" s="23">
        <f t="shared" si="0"/>
        <v>21</v>
      </c>
      <c r="B24" s="27" t="s">
        <v>23</v>
      </c>
      <c r="C24" s="28">
        <v>33900</v>
      </c>
      <c r="D24" s="38">
        <f>IF(Votes!C24="X",Shares!$C24,Votes!C24)</f>
        <v>33900</v>
      </c>
      <c r="E24" s="9">
        <f>IF(Votes!D24="X",Shares!$C24,Votes!D24)</f>
        <v>0</v>
      </c>
      <c r="F24" s="39">
        <f>IF(Votes!E24="X",Shares!$C24,Votes!E24)</f>
        <v>0</v>
      </c>
      <c r="G24" s="9">
        <f>IF(Votes!F24="X",Shares!$C24,Votes!F24)</f>
        <v>33900</v>
      </c>
      <c r="H24" s="9">
        <f>IF(Votes!G24="X",Shares!$C24,Votes!G24)</f>
        <v>0</v>
      </c>
      <c r="I24" s="39">
        <f>IF(Votes!H24="X",Shares!$C24,Votes!H24)</f>
        <v>0</v>
      </c>
      <c r="J24" s="9">
        <f>IF(Votes!I24="X",Shares!$C24,Votes!I24)</f>
        <v>33900</v>
      </c>
      <c r="K24" s="9">
        <f>IF(Votes!J24="X",Shares!$C24,Votes!J24)</f>
        <v>0</v>
      </c>
      <c r="L24" s="39">
        <f>IF(Votes!K24="X",Shares!$C24,Votes!K24)</f>
        <v>0</v>
      </c>
      <c r="M24" s="9">
        <f>IF(Votes!L24="X",Shares!$C24,Votes!L24)</f>
        <v>33900</v>
      </c>
      <c r="N24" s="9">
        <f>IF(Votes!M24="X",Shares!$C24,Votes!M24)</f>
        <v>0</v>
      </c>
      <c r="O24" s="39">
        <f>IF(Votes!N24="X",Shares!$C24,Votes!N24)</f>
        <v>0</v>
      </c>
      <c r="P24" s="9">
        <f>IF(Votes!O24="X",Shares!$C24,Votes!O24)</f>
        <v>33900</v>
      </c>
      <c r="Q24" s="9">
        <f>IF(Votes!P24="X",Shares!$C24,Votes!P24)</f>
        <v>0</v>
      </c>
      <c r="R24" s="39">
        <f>IF(Votes!Q24="X",Shares!$C24,Votes!Q24)</f>
        <v>0</v>
      </c>
    </row>
    <row r="25" spans="1:18" x14ac:dyDescent="0.35">
      <c r="A25" s="23">
        <f t="shared" si="0"/>
        <v>22</v>
      </c>
      <c r="B25" s="27" t="s">
        <v>24</v>
      </c>
      <c r="C25" s="28">
        <v>565</v>
      </c>
      <c r="D25" s="38">
        <f>IF(Votes!C25="X",Shares!$C25,Votes!C25)</f>
        <v>565</v>
      </c>
      <c r="E25" s="9">
        <f>IF(Votes!D25="X",Shares!$C25,Votes!D25)</f>
        <v>0</v>
      </c>
      <c r="F25" s="39">
        <f>IF(Votes!E25="X",Shares!$C25,Votes!E25)</f>
        <v>0</v>
      </c>
      <c r="G25" s="9">
        <f>IF(Votes!F25="X",Shares!$C25,Votes!F25)</f>
        <v>0</v>
      </c>
      <c r="H25" s="9">
        <f>IF(Votes!G25="X",Shares!$C25,Votes!G25)</f>
        <v>565</v>
      </c>
      <c r="I25" s="39">
        <f>IF(Votes!H25="X",Shares!$C25,Votes!H25)</f>
        <v>0</v>
      </c>
      <c r="J25" s="9">
        <f>IF(Votes!I25="X",Shares!$C25,Votes!I25)</f>
        <v>0</v>
      </c>
      <c r="K25" s="9">
        <f>IF(Votes!J25="X",Shares!$C25,Votes!J25)</f>
        <v>565</v>
      </c>
      <c r="L25" s="39">
        <f>IF(Votes!K25="X",Shares!$C25,Votes!K25)</f>
        <v>0</v>
      </c>
      <c r="M25" s="9">
        <f>IF(Votes!L25="X",Shares!$C25,Votes!L25)</f>
        <v>0</v>
      </c>
      <c r="N25" s="9">
        <f>IF(Votes!M25="X",Shares!$C25,Votes!M25)</f>
        <v>565</v>
      </c>
      <c r="O25" s="39">
        <f>IF(Votes!N25="X",Shares!$C25,Votes!N25)</f>
        <v>0</v>
      </c>
      <c r="P25" s="9">
        <f>IF(Votes!O25="X",Shares!$C25,Votes!O25)</f>
        <v>0</v>
      </c>
      <c r="Q25" s="9">
        <f>IF(Votes!P25="X",Shares!$C25,Votes!P25)</f>
        <v>565</v>
      </c>
      <c r="R25" s="39">
        <f>IF(Votes!Q25="X",Shares!$C25,Votes!Q25)</f>
        <v>0</v>
      </c>
    </row>
    <row r="26" spans="1:18" x14ac:dyDescent="0.35">
      <c r="A26" s="23">
        <f t="shared" si="0"/>
        <v>23</v>
      </c>
      <c r="B26" s="27" t="s">
        <v>25</v>
      </c>
      <c r="C26" s="28">
        <v>26000</v>
      </c>
      <c r="D26" s="38">
        <f>IF(Votes!C26="X",Shares!$C26,Votes!C26)</f>
        <v>26000</v>
      </c>
      <c r="E26" s="9">
        <f>IF(Votes!D26="X",Shares!$C26,Votes!D26)</f>
        <v>0</v>
      </c>
      <c r="F26" s="39">
        <f>IF(Votes!E26="X",Shares!$C26,Votes!E26)</f>
        <v>0</v>
      </c>
      <c r="G26" s="9">
        <f>IF(Votes!F26="X",Shares!$C26,Votes!F26)</f>
        <v>0</v>
      </c>
      <c r="H26" s="9">
        <f>IF(Votes!G26="X",Shares!$C26,Votes!G26)</f>
        <v>26000</v>
      </c>
      <c r="I26" s="39">
        <f>IF(Votes!H26="X",Shares!$C26,Votes!H26)</f>
        <v>0</v>
      </c>
      <c r="J26" s="9">
        <f>IF(Votes!I26="X",Shares!$C26,Votes!I26)</f>
        <v>0</v>
      </c>
      <c r="K26" s="9">
        <f>IF(Votes!J26="X",Shares!$C26,Votes!J26)</f>
        <v>26000</v>
      </c>
      <c r="L26" s="39">
        <f>IF(Votes!K26="X",Shares!$C26,Votes!K26)</f>
        <v>0</v>
      </c>
      <c r="M26" s="9">
        <f>IF(Votes!L26="X",Shares!$C26,Votes!L26)</f>
        <v>0</v>
      </c>
      <c r="N26" s="9">
        <f>IF(Votes!M26="X",Shares!$C26,Votes!M26)</f>
        <v>26000</v>
      </c>
      <c r="O26" s="39">
        <f>IF(Votes!N26="X",Shares!$C26,Votes!N26)</f>
        <v>0</v>
      </c>
      <c r="P26" s="9">
        <f>IF(Votes!O26="X",Shares!$C26,Votes!O26)</f>
        <v>0</v>
      </c>
      <c r="Q26" s="9">
        <f>IF(Votes!P26="X",Shares!$C26,Votes!P26)</f>
        <v>26000</v>
      </c>
      <c r="R26" s="39">
        <f>IF(Votes!Q26="X",Shares!$C26,Votes!Q26)</f>
        <v>0</v>
      </c>
    </row>
    <row r="27" spans="1:18" x14ac:dyDescent="0.35">
      <c r="A27" s="23">
        <f t="shared" si="0"/>
        <v>24</v>
      </c>
      <c r="B27" s="27" t="s">
        <v>26</v>
      </c>
      <c r="C27" s="28">
        <v>1349</v>
      </c>
      <c r="D27" s="38">
        <f>IF(Votes!C27="X",Shares!$C27,Votes!C27)</f>
        <v>1349</v>
      </c>
      <c r="E27" s="9">
        <f>IF(Votes!D27="X",Shares!$C27,Votes!D27)</f>
        <v>0</v>
      </c>
      <c r="F27" s="39">
        <f>IF(Votes!E27="X",Shares!$C27,Votes!E27)</f>
        <v>0</v>
      </c>
      <c r="G27" s="9">
        <f>IF(Votes!F27="X",Shares!$C27,Votes!F27)</f>
        <v>0</v>
      </c>
      <c r="H27" s="9">
        <f>IF(Votes!G27="X",Shares!$C27,Votes!G27)</f>
        <v>1349</v>
      </c>
      <c r="I27" s="39">
        <f>IF(Votes!H27="X",Shares!$C27,Votes!H27)</f>
        <v>0</v>
      </c>
      <c r="J27" s="9">
        <f>IF(Votes!I27="X",Shares!$C27,Votes!I27)</f>
        <v>0</v>
      </c>
      <c r="K27" s="9">
        <f>IF(Votes!J27="X",Shares!$C27,Votes!J27)</f>
        <v>1349</v>
      </c>
      <c r="L27" s="39">
        <f>IF(Votes!K27="X",Shares!$C27,Votes!K27)</f>
        <v>0</v>
      </c>
      <c r="M27" s="9">
        <f>IF(Votes!L27="X",Shares!$C27,Votes!L27)</f>
        <v>0</v>
      </c>
      <c r="N27" s="9">
        <f>IF(Votes!M27="X",Shares!$C27,Votes!M27)</f>
        <v>1349</v>
      </c>
      <c r="O27" s="39">
        <f>IF(Votes!N27="X",Shares!$C27,Votes!N27)</f>
        <v>0</v>
      </c>
      <c r="P27" s="9">
        <f>IF(Votes!O27="X",Shares!$C27,Votes!O27)</f>
        <v>0</v>
      </c>
      <c r="Q27" s="9">
        <f>IF(Votes!P27="X",Shares!$C27,Votes!P27)</f>
        <v>1349</v>
      </c>
      <c r="R27" s="39">
        <f>IF(Votes!Q27="X",Shares!$C27,Votes!Q27)</f>
        <v>0</v>
      </c>
    </row>
    <row r="28" spans="1:18" x14ac:dyDescent="0.35">
      <c r="A28" s="23">
        <f t="shared" si="0"/>
        <v>25</v>
      </c>
      <c r="B28" s="27" t="s">
        <v>27</v>
      </c>
      <c r="C28" s="28">
        <v>20000</v>
      </c>
      <c r="D28" s="38">
        <f>IF(Votes!C28="X",Shares!$C28,Votes!C28)</f>
        <v>20000</v>
      </c>
      <c r="E28" s="9">
        <f>IF(Votes!D28="X",Shares!$C28,Votes!D28)</f>
        <v>0</v>
      </c>
      <c r="F28" s="39">
        <f>IF(Votes!E28="X",Shares!$C28,Votes!E28)</f>
        <v>0</v>
      </c>
      <c r="G28" s="9">
        <f>IF(Votes!F28="X",Shares!$C28,Votes!F28)</f>
        <v>0</v>
      </c>
      <c r="H28" s="9">
        <f>IF(Votes!G28="X",Shares!$C28,Votes!G28)</f>
        <v>20000</v>
      </c>
      <c r="I28" s="39">
        <f>IF(Votes!H28="X",Shares!$C28,Votes!H28)</f>
        <v>0</v>
      </c>
      <c r="J28" s="9">
        <f>IF(Votes!I28="X",Shares!$C28,Votes!I28)</f>
        <v>0</v>
      </c>
      <c r="K28" s="9">
        <f>IF(Votes!J28="X",Shares!$C28,Votes!J28)</f>
        <v>20000</v>
      </c>
      <c r="L28" s="39">
        <f>IF(Votes!K28="X",Shares!$C28,Votes!K28)</f>
        <v>0</v>
      </c>
      <c r="M28" s="9">
        <f>IF(Votes!L28="X",Shares!$C28,Votes!L28)</f>
        <v>0</v>
      </c>
      <c r="N28" s="9">
        <f>IF(Votes!M28="X",Shares!$C28,Votes!M28)</f>
        <v>20000</v>
      </c>
      <c r="O28" s="39">
        <f>IF(Votes!N28="X",Shares!$C28,Votes!N28)</f>
        <v>0</v>
      </c>
      <c r="P28" s="9">
        <f>IF(Votes!O28="X",Shares!$C28,Votes!O28)</f>
        <v>0</v>
      </c>
      <c r="Q28" s="9">
        <f>IF(Votes!P28="X",Shares!$C28,Votes!P28)</f>
        <v>20000</v>
      </c>
      <c r="R28" s="39">
        <f>IF(Votes!Q28="X",Shares!$C28,Votes!Q28)</f>
        <v>0</v>
      </c>
    </row>
    <row r="29" spans="1:18" x14ac:dyDescent="0.35">
      <c r="A29" s="23">
        <f t="shared" si="0"/>
        <v>26</v>
      </c>
      <c r="B29" s="27" t="s">
        <v>28</v>
      </c>
      <c r="C29" s="28">
        <v>5973</v>
      </c>
      <c r="D29" s="38">
        <f>IF(Votes!C29="X",Shares!$C29,Votes!C29)</f>
        <v>5973</v>
      </c>
      <c r="E29" s="9">
        <f>IF(Votes!D29="X",Shares!$C29,Votes!D29)</f>
        <v>0</v>
      </c>
      <c r="F29" s="39">
        <f>IF(Votes!E29="X",Shares!$C29,Votes!E29)</f>
        <v>0</v>
      </c>
      <c r="G29" s="9">
        <f>IF(Votes!F29="X",Shares!$C29,Votes!F29)</f>
        <v>0</v>
      </c>
      <c r="H29" s="9">
        <f>IF(Votes!G29="X",Shares!$C29,Votes!G29)</f>
        <v>5973</v>
      </c>
      <c r="I29" s="39">
        <f>IF(Votes!H29="X",Shares!$C29,Votes!H29)</f>
        <v>0</v>
      </c>
      <c r="J29" s="9">
        <f>IF(Votes!I29="X",Shares!$C29,Votes!I29)</f>
        <v>0</v>
      </c>
      <c r="K29" s="9">
        <f>IF(Votes!J29="X",Shares!$C29,Votes!J29)</f>
        <v>5973</v>
      </c>
      <c r="L29" s="39">
        <f>IF(Votes!K29="X",Shares!$C29,Votes!K29)</f>
        <v>0</v>
      </c>
      <c r="M29" s="9">
        <f>IF(Votes!L29="X",Shares!$C29,Votes!L29)</f>
        <v>0</v>
      </c>
      <c r="N29" s="9">
        <f>IF(Votes!M29="X",Shares!$C29,Votes!M29)</f>
        <v>5973</v>
      </c>
      <c r="O29" s="39">
        <f>IF(Votes!N29="X",Shares!$C29,Votes!N29)</f>
        <v>0</v>
      </c>
      <c r="P29" s="9">
        <f>IF(Votes!O29="X",Shares!$C29,Votes!O29)</f>
        <v>0</v>
      </c>
      <c r="Q29" s="9">
        <f>IF(Votes!P29="X",Shares!$C29,Votes!P29)</f>
        <v>5973</v>
      </c>
      <c r="R29" s="39">
        <f>IF(Votes!Q29="X",Shares!$C29,Votes!Q29)</f>
        <v>0</v>
      </c>
    </row>
    <row r="30" spans="1:18" x14ac:dyDescent="0.35">
      <c r="A30" s="23">
        <f t="shared" si="0"/>
        <v>27</v>
      </c>
      <c r="B30" s="27" t="s">
        <v>29</v>
      </c>
      <c r="C30" s="28">
        <v>8689</v>
      </c>
      <c r="D30" s="38">
        <f>IF(Votes!C30="X",Shares!$C30,Votes!C30)</f>
        <v>8689</v>
      </c>
      <c r="E30" s="9">
        <f>IF(Votes!D30="X",Shares!$C30,Votes!D30)</f>
        <v>0</v>
      </c>
      <c r="F30" s="39">
        <f>IF(Votes!E30="X",Shares!$C30,Votes!E30)</f>
        <v>0</v>
      </c>
      <c r="G30" s="9">
        <f>IF(Votes!F30="X",Shares!$C30,Votes!F30)</f>
        <v>0</v>
      </c>
      <c r="H30" s="9">
        <f>IF(Votes!G30="X",Shares!$C30,Votes!G30)</f>
        <v>8689</v>
      </c>
      <c r="I30" s="39">
        <f>IF(Votes!H30="X",Shares!$C30,Votes!H30)</f>
        <v>0</v>
      </c>
      <c r="J30" s="9">
        <f>IF(Votes!I30="X",Shares!$C30,Votes!I30)</f>
        <v>0</v>
      </c>
      <c r="K30" s="9">
        <f>IF(Votes!J30="X",Shares!$C30,Votes!J30)</f>
        <v>8689</v>
      </c>
      <c r="L30" s="39">
        <f>IF(Votes!K30="X",Shares!$C30,Votes!K30)</f>
        <v>0</v>
      </c>
      <c r="M30" s="9">
        <f>IF(Votes!L30="X",Shares!$C30,Votes!L30)</f>
        <v>0</v>
      </c>
      <c r="N30" s="9">
        <f>IF(Votes!M30="X",Shares!$C30,Votes!M30)</f>
        <v>8689</v>
      </c>
      <c r="O30" s="39">
        <f>IF(Votes!N30="X",Shares!$C30,Votes!N30)</f>
        <v>0</v>
      </c>
      <c r="P30" s="9">
        <f>IF(Votes!O30="X",Shares!$C30,Votes!O30)</f>
        <v>0</v>
      </c>
      <c r="Q30" s="9">
        <f>IF(Votes!P30="X",Shares!$C30,Votes!P30)</f>
        <v>8689</v>
      </c>
      <c r="R30" s="39">
        <f>IF(Votes!Q30="X",Shares!$C30,Votes!Q30)</f>
        <v>0</v>
      </c>
    </row>
    <row r="31" spans="1:18" x14ac:dyDescent="0.35">
      <c r="A31" s="23">
        <f t="shared" si="0"/>
        <v>28</v>
      </c>
      <c r="B31" s="27" t="s">
        <v>30</v>
      </c>
      <c r="C31" s="28">
        <v>3234</v>
      </c>
      <c r="D31" s="38">
        <f>IF(Votes!C31="X",Shares!$C31,Votes!C31)</f>
        <v>3234</v>
      </c>
      <c r="E31" s="9">
        <f>IF(Votes!D31="X",Shares!$C31,Votes!D31)</f>
        <v>0</v>
      </c>
      <c r="F31" s="39">
        <f>IF(Votes!E31="X",Shares!$C31,Votes!E31)</f>
        <v>0</v>
      </c>
      <c r="G31" s="9">
        <f>IF(Votes!F31="X",Shares!$C31,Votes!F31)</f>
        <v>0</v>
      </c>
      <c r="H31" s="9">
        <f>IF(Votes!G31="X",Shares!$C31,Votes!G31)</f>
        <v>3234</v>
      </c>
      <c r="I31" s="39">
        <f>IF(Votes!H31="X",Shares!$C31,Votes!H31)</f>
        <v>0</v>
      </c>
      <c r="J31" s="9">
        <f>IF(Votes!I31="X",Shares!$C31,Votes!I31)</f>
        <v>0</v>
      </c>
      <c r="K31" s="9">
        <f>IF(Votes!J31="X",Shares!$C31,Votes!J31)</f>
        <v>3234</v>
      </c>
      <c r="L31" s="39">
        <f>IF(Votes!K31="X",Shares!$C31,Votes!K31)</f>
        <v>0</v>
      </c>
      <c r="M31" s="9">
        <f>IF(Votes!L31="X",Shares!$C31,Votes!L31)</f>
        <v>0</v>
      </c>
      <c r="N31" s="9">
        <f>IF(Votes!M31="X",Shares!$C31,Votes!M31)</f>
        <v>3234</v>
      </c>
      <c r="O31" s="39">
        <f>IF(Votes!N31="X",Shares!$C31,Votes!N31)</f>
        <v>0</v>
      </c>
      <c r="P31" s="9">
        <f>IF(Votes!O31="X",Shares!$C31,Votes!O31)</f>
        <v>0</v>
      </c>
      <c r="Q31" s="9">
        <f>IF(Votes!P31="X",Shares!$C31,Votes!P31)</f>
        <v>3234</v>
      </c>
      <c r="R31" s="39">
        <f>IF(Votes!Q31="X",Shares!$C31,Votes!Q31)</f>
        <v>0</v>
      </c>
    </row>
    <row r="32" spans="1:18" x14ac:dyDescent="0.35">
      <c r="A32" s="23">
        <f t="shared" si="0"/>
        <v>29</v>
      </c>
      <c r="B32" s="27" t="s">
        <v>31</v>
      </c>
      <c r="C32" s="28">
        <v>40438</v>
      </c>
      <c r="D32" s="38">
        <f>IF(Votes!C32="X",Shares!$C32,Votes!C32)</f>
        <v>40438</v>
      </c>
      <c r="E32" s="9">
        <f>IF(Votes!D32="X",Shares!$C32,Votes!D32)</f>
        <v>0</v>
      </c>
      <c r="F32" s="39">
        <f>IF(Votes!E32="X",Shares!$C32,Votes!E32)</f>
        <v>0</v>
      </c>
      <c r="G32" s="9">
        <f>IF(Votes!F32="X",Shares!$C32,Votes!F32)</f>
        <v>0</v>
      </c>
      <c r="H32" s="9">
        <f>IF(Votes!G32="X",Shares!$C32,Votes!G32)</f>
        <v>40438</v>
      </c>
      <c r="I32" s="39">
        <f>IF(Votes!H32="X",Shares!$C32,Votes!H32)</f>
        <v>0</v>
      </c>
      <c r="J32" s="9">
        <f>IF(Votes!I32="X",Shares!$C32,Votes!I32)</f>
        <v>0</v>
      </c>
      <c r="K32" s="9">
        <f>IF(Votes!J32="X",Shares!$C32,Votes!J32)</f>
        <v>40438</v>
      </c>
      <c r="L32" s="39">
        <f>IF(Votes!K32="X",Shares!$C32,Votes!K32)</f>
        <v>0</v>
      </c>
      <c r="M32" s="9">
        <f>IF(Votes!L32="X",Shares!$C32,Votes!L32)</f>
        <v>0</v>
      </c>
      <c r="N32" s="9">
        <f>IF(Votes!M32="X",Shares!$C32,Votes!M32)</f>
        <v>40438</v>
      </c>
      <c r="O32" s="39">
        <f>IF(Votes!N32="X",Shares!$C32,Votes!N32)</f>
        <v>0</v>
      </c>
      <c r="P32" s="9">
        <f>IF(Votes!O32="X",Shares!$C32,Votes!O32)</f>
        <v>0</v>
      </c>
      <c r="Q32" s="9">
        <f>IF(Votes!P32="X",Shares!$C32,Votes!P32)</f>
        <v>40438</v>
      </c>
      <c r="R32" s="39">
        <f>IF(Votes!Q32="X",Shares!$C32,Votes!Q32)</f>
        <v>0</v>
      </c>
    </row>
    <row r="33" spans="1:18" x14ac:dyDescent="0.35">
      <c r="A33" s="23">
        <f t="shared" si="0"/>
        <v>30</v>
      </c>
      <c r="B33" s="27" t="s">
        <v>32</v>
      </c>
      <c r="C33" s="28">
        <v>1417</v>
      </c>
      <c r="D33" s="38">
        <f>IF(Votes!C33="X",Shares!$C33,Votes!C33)</f>
        <v>1417</v>
      </c>
      <c r="E33" s="9">
        <f>IF(Votes!D33="X",Shares!$C33,Votes!D33)</f>
        <v>0</v>
      </c>
      <c r="F33" s="39">
        <f>IF(Votes!E33="X",Shares!$C33,Votes!E33)</f>
        <v>0</v>
      </c>
      <c r="G33" s="9">
        <f>IF(Votes!F33="X",Shares!$C33,Votes!F33)</f>
        <v>1417</v>
      </c>
      <c r="H33" s="9">
        <f>IF(Votes!G33="X",Shares!$C33,Votes!G33)</f>
        <v>0</v>
      </c>
      <c r="I33" s="39">
        <f>IF(Votes!H33="X",Shares!$C33,Votes!H33)</f>
        <v>0</v>
      </c>
      <c r="J33" s="9">
        <f>IF(Votes!I33="X",Shares!$C33,Votes!I33)</f>
        <v>1417</v>
      </c>
      <c r="K33" s="9">
        <f>IF(Votes!J33="X",Shares!$C33,Votes!J33)</f>
        <v>0</v>
      </c>
      <c r="L33" s="39">
        <f>IF(Votes!K33="X",Shares!$C33,Votes!K33)</f>
        <v>0</v>
      </c>
      <c r="M33" s="9">
        <f>IF(Votes!L33="X",Shares!$C33,Votes!L33)</f>
        <v>1417</v>
      </c>
      <c r="N33" s="9">
        <f>IF(Votes!M33="X",Shares!$C33,Votes!M33)</f>
        <v>0</v>
      </c>
      <c r="O33" s="39">
        <f>IF(Votes!N33="X",Shares!$C33,Votes!N33)</f>
        <v>0</v>
      </c>
      <c r="P33" s="9">
        <f>IF(Votes!O33="X",Shares!$C33,Votes!O33)</f>
        <v>1417</v>
      </c>
      <c r="Q33" s="9">
        <f>IF(Votes!P33="X",Shares!$C33,Votes!P33)</f>
        <v>0</v>
      </c>
      <c r="R33" s="39">
        <f>IF(Votes!Q33="X",Shares!$C33,Votes!Q33)</f>
        <v>0</v>
      </c>
    </row>
    <row r="34" spans="1:18" x14ac:dyDescent="0.35">
      <c r="A34" s="23">
        <f t="shared" si="0"/>
        <v>31</v>
      </c>
      <c r="B34" s="27" t="s">
        <v>33</v>
      </c>
      <c r="C34" s="28">
        <v>26210</v>
      </c>
      <c r="D34" s="38">
        <f>IF(Votes!C34="X",Shares!$C34,Votes!C34)</f>
        <v>26210</v>
      </c>
      <c r="E34" s="9">
        <f>IF(Votes!D34="X",Shares!$C34,Votes!D34)</f>
        <v>0</v>
      </c>
      <c r="F34" s="39">
        <f>IF(Votes!E34="X",Shares!$C34,Votes!E34)</f>
        <v>0</v>
      </c>
      <c r="G34" s="9">
        <f>IF(Votes!F34="X",Shares!$C34,Votes!F34)</f>
        <v>0</v>
      </c>
      <c r="H34" s="9">
        <f>IF(Votes!G34="X",Shares!$C34,Votes!G34)</f>
        <v>26210</v>
      </c>
      <c r="I34" s="39">
        <f>IF(Votes!H34="X",Shares!$C34,Votes!H34)</f>
        <v>0</v>
      </c>
      <c r="J34" s="9">
        <f>IF(Votes!I34="X",Shares!$C34,Votes!I34)</f>
        <v>0</v>
      </c>
      <c r="K34" s="9">
        <f>IF(Votes!J34="X",Shares!$C34,Votes!J34)</f>
        <v>26210</v>
      </c>
      <c r="L34" s="39">
        <f>IF(Votes!K34="X",Shares!$C34,Votes!K34)</f>
        <v>0</v>
      </c>
      <c r="M34" s="9">
        <f>IF(Votes!L34="X",Shares!$C34,Votes!L34)</f>
        <v>26210</v>
      </c>
      <c r="N34" s="9">
        <f>IF(Votes!M34="X",Shares!$C34,Votes!M34)</f>
        <v>0</v>
      </c>
      <c r="O34" s="39">
        <f>IF(Votes!N34="X",Shares!$C34,Votes!N34)</f>
        <v>0</v>
      </c>
      <c r="P34" s="9">
        <f>IF(Votes!O34="X",Shares!$C34,Votes!O34)</f>
        <v>26210</v>
      </c>
      <c r="Q34" s="9">
        <f>IF(Votes!P34="X",Shares!$C34,Votes!P34)</f>
        <v>0</v>
      </c>
      <c r="R34" s="39">
        <f>IF(Votes!Q34="X",Shares!$C34,Votes!Q34)</f>
        <v>0</v>
      </c>
    </row>
    <row r="35" spans="1:18" x14ac:dyDescent="0.35">
      <c r="A35" s="23">
        <f t="shared" si="0"/>
        <v>32</v>
      </c>
      <c r="B35" s="27" t="s">
        <v>34</v>
      </c>
      <c r="C35" s="28">
        <v>51545</v>
      </c>
      <c r="D35" s="38">
        <f>IF(Votes!C35="X",Shares!$C35,Votes!C35)</f>
        <v>51545</v>
      </c>
      <c r="E35" s="9">
        <f>IF(Votes!D35="X",Shares!$C35,Votes!D35)</f>
        <v>0</v>
      </c>
      <c r="F35" s="39">
        <f>IF(Votes!E35="X",Shares!$C35,Votes!E35)</f>
        <v>0</v>
      </c>
      <c r="G35" s="9">
        <f>IF(Votes!F35="X",Shares!$C35,Votes!F35)</f>
        <v>0</v>
      </c>
      <c r="H35" s="9">
        <f>IF(Votes!G35="X",Shares!$C35,Votes!G35)</f>
        <v>51545</v>
      </c>
      <c r="I35" s="39">
        <f>IF(Votes!H35="X",Shares!$C35,Votes!H35)</f>
        <v>0</v>
      </c>
      <c r="J35" s="9">
        <f>IF(Votes!I35="X",Shares!$C35,Votes!I35)</f>
        <v>0</v>
      </c>
      <c r="K35" s="9">
        <f>IF(Votes!J35="X",Shares!$C35,Votes!J35)</f>
        <v>51545</v>
      </c>
      <c r="L35" s="39">
        <f>IF(Votes!K35="X",Shares!$C35,Votes!K35)</f>
        <v>0</v>
      </c>
      <c r="M35" s="9">
        <f>IF(Votes!L35="X",Shares!$C35,Votes!L35)</f>
        <v>0</v>
      </c>
      <c r="N35" s="9">
        <f>IF(Votes!M35="X",Shares!$C35,Votes!M35)</f>
        <v>51545</v>
      </c>
      <c r="O35" s="39">
        <f>IF(Votes!N35="X",Shares!$C35,Votes!N35)</f>
        <v>0</v>
      </c>
      <c r="P35" s="9">
        <f>IF(Votes!O35="X",Shares!$C35,Votes!O35)</f>
        <v>0</v>
      </c>
      <c r="Q35" s="9">
        <f>IF(Votes!P35="X",Shares!$C35,Votes!P35)</f>
        <v>51545</v>
      </c>
      <c r="R35" s="39">
        <f>IF(Votes!Q35="X",Shares!$C35,Votes!Q35)</f>
        <v>0</v>
      </c>
    </row>
    <row r="36" spans="1:18" x14ac:dyDescent="0.35">
      <c r="A36" s="23">
        <f t="shared" si="0"/>
        <v>33</v>
      </c>
      <c r="B36" s="27" t="s">
        <v>35</v>
      </c>
      <c r="C36" s="28">
        <v>2595</v>
      </c>
      <c r="D36" s="38">
        <f>IF(Votes!C36="X",Shares!$C36,Votes!C36)</f>
        <v>2595</v>
      </c>
      <c r="E36" s="9">
        <f>IF(Votes!D36="X",Shares!$C36,Votes!D36)</f>
        <v>0</v>
      </c>
      <c r="F36" s="39">
        <f>IF(Votes!E36="X",Shares!$C36,Votes!E36)</f>
        <v>0</v>
      </c>
      <c r="G36" s="9">
        <f>IF(Votes!F36="X",Shares!$C36,Votes!F36)</f>
        <v>2595</v>
      </c>
      <c r="H36" s="9">
        <f>IF(Votes!G36="X",Shares!$C36,Votes!G36)</f>
        <v>0</v>
      </c>
      <c r="I36" s="39">
        <f>IF(Votes!H36="X",Shares!$C36,Votes!H36)</f>
        <v>0</v>
      </c>
      <c r="J36" s="9">
        <f>IF(Votes!I36="X",Shares!$C36,Votes!I36)</f>
        <v>2595</v>
      </c>
      <c r="K36" s="9">
        <f>IF(Votes!J36="X",Shares!$C36,Votes!J36)</f>
        <v>0</v>
      </c>
      <c r="L36" s="39">
        <f>IF(Votes!K36="X",Shares!$C36,Votes!K36)</f>
        <v>0</v>
      </c>
      <c r="M36" s="9">
        <f>IF(Votes!L36="X",Shares!$C36,Votes!L36)</f>
        <v>2595</v>
      </c>
      <c r="N36" s="9">
        <f>IF(Votes!M36="X",Shares!$C36,Votes!M36)</f>
        <v>0</v>
      </c>
      <c r="O36" s="39">
        <f>IF(Votes!N36="X",Shares!$C36,Votes!N36)</f>
        <v>0</v>
      </c>
      <c r="P36" s="9">
        <f>IF(Votes!O36="X",Shares!$C36,Votes!O36)</f>
        <v>2595</v>
      </c>
      <c r="Q36" s="9">
        <f>IF(Votes!P36="X",Shares!$C36,Votes!P36)</f>
        <v>0</v>
      </c>
      <c r="R36" s="39">
        <f>IF(Votes!Q36="X",Shares!$C36,Votes!Q36)</f>
        <v>0</v>
      </c>
    </row>
    <row r="37" spans="1:18" x14ac:dyDescent="0.35">
      <c r="A37" s="23">
        <f t="shared" si="0"/>
        <v>34</v>
      </c>
      <c r="B37" s="27" t="s">
        <v>9</v>
      </c>
      <c r="C37" s="28">
        <v>934776</v>
      </c>
      <c r="D37" s="38">
        <f>IF(Votes!C37="X",Shares!$C37,Votes!C37)</f>
        <v>934776</v>
      </c>
      <c r="E37" s="9">
        <f>IF(Votes!D37="X",Shares!$C37,Votes!D37)</f>
        <v>0</v>
      </c>
      <c r="F37" s="39">
        <f>IF(Votes!E37="X",Shares!$C37,Votes!E37)</f>
        <v>0</v>
      </c>
      <c r="G37" s="9">
        <v>143717</v>
      </c>
      <c r="H37" s="9">
        <v>791059</v>
      </c>
      <c r="I37" s="39">
        <f>IF(Votes!H37="X",Shares!$C37,Votes!H37)</f>
        <v>0</v>
      </c>
      <c r="J37" s="9">
        <v>143717</v>
      </c>
      <c r="K37" s="9">
        <v>791059</v>
      </c>
      <c r="L37" s="39">
        <f>IF(Votes!K37="X",Shares!$C37,Votes!K37)</f>
        <v>0</v>
      </c>
      <c r="M37" s="9">
        <v>143717</v>
      </c>
      <c r="N37" s="9">
        <v>791059</v>
      </c>
      <c r="O37" s="39">
        <f>IF(Votes!N37="X",Shares!$C37,Votes!N37)</f>
        <v>0</v>
      </c>
      <c r="P37" s="9">
        <v>29976</v>
      </c>
      <c r="Q37" s="9">
        <v>904800</v>
      </c>
      <c r="R37" s="39">
        <f>IF(Votes!Q37="X",Shares!$C37,Votes!Q37)</f>
        <v>0</v>
      </c>
    </row>
    <row r="38" spans="1:18" x14ac:dyDescent="0.35">
      <c r="A38" s="23">
        <f t="shared" si="0"/>
        <v>35</v>
      </c>
      <c r="B38" s="27" t="s">
        <v>36</v>
      </c>
      <c r="C38" s="28">
        <v>4938</v>
      </c>
      <c r="D38" s="38">
        <f>IF(Votes!C38="X",Shares!$C38,Votes!C38)</f>
        <v>4938</v>
      </c>
      <c r="E38" s="9">
        <f>IF(Votes!D38="X",Shares!$C38,Votes!D38)</f>
        <v>0</v>
      </c>
      <c r="F38" s="39">
        <f>IF(Votes!E38="X",Shares!$C38,Votes!E38)</f>
        <v>0</v>
      </c>
      <c r="G38" s="9">
        <f>IF(Votes!F38="X",Shares!$C38,Votes!F38)</f>
        <v>0</v>
      </c>
      <c r="H38" s="9">
        <f>IF(Votes!G38="X",Shares!$C38,Votes!G38)</f>
        <v>4938</v>
      </c>
      <c r="I38" s="39">
        <f>IF(Votes!H38="X",Shares!$C38,Votes!H38)</f>
        <v>0</v>
      </c>
      <c r="J38" s="9">
        <f>IF(Votes!I38="X",Shares!$C38,Votes!I38)</f>
        <v>0</v>
      </c>
      <c r="K38" s="9">
        <f>IF(Votes!J38="X",Shares!$C38,Votes!J38)</f>
        <v>4938</v>
      </c>
      <c r="L38" s="39">
        <f>IF(Votes!K38="X",Shares!$C38,Votes!K38)</f>
        <v>0</v>
      </c>
      <c r="M38" s="9">
        <f>IF(Votes!L38="X",Shares!$C38,Votes!L38)</f>
        <v>0</v>
      </c>
      <c r="N38" s="9">
        <f>IF(Votes!M38="X",Shares!$C38,Votes!M38)</f>
        <v>4938</v>
      </c>
      <c r="O38" s="39">
        <f>IF(Votes!N38="X",Shares!$C38,Votes!N38)</f>
        <v>0</v>
      </c>
      <c r="P38" s="9">
        <f>IF(Votes!O38="X",Shares!$C38,Votes!O38)</f>
        <v>0</v>
      </c>
      <c r="Q38" s="9">
        <f>IF(Votes!P38="X",Shares!$C38,Votes!P38)</f>
        <v>4938</v>
      </c>
      <c r="R38" s="39">
        <f>IF(Votes!Q38="X",Shares!$C38,Votes!Q38)</f>
        <v>0</v>
      </c>
    </row>
    <row r="39" spans="1:18" x14ac:dyDescent="0.35">
      <c r="A39" s="23">
        <f t="shared" si="0"/>
        <v>36</v>
      </c>
      <c r="B39" s="27" t="s">
        <v>37</v>
      </c>
      <c r="C39" s="28">
        <v>42253</v>
      </c>
      <c r="D39" s="38">
        <f>IF(Votes!C39="X",Shares!$C39,Votes!C39)</f>
        <v>42253</v>
      </c>
      <c r="E39" s="9">
        <f>IF(Votes!D39="X",Shares!$C39,Votes!D39)</f>
        <v>0</v>
      </c>
      <c r="F39" s="39">
        <f>IF(Votes!E39="X",Shares!$C39,Votes!E39)</f>
        <v>0</v>
      </c>
      <c r="G39" s="9">
        <f>IF(Votes!F39="X",Shares!$C39,Votes!F39)</f>
        <v>0</v>
      </c>
      <c r="H39" s="9">
        <f>IF(Votes!G39="X",Shares!$C39,Votes!G39)</f>
        <v>42253</v>
      </c>
      <c r="I39" s="39">
        <f>IF(Votes!H39="X",Shares!$C39,Votes!H39)</f>
        <v>0</v>
      </c>
      <c r="J39" s="9">
        <f>IF(Votes!I39="X",Shares!$C39,Votes!I39)</f>
        <v>0</v>
      </c>
      <c r="K39" s="9">
        <f>IF(Votes!J39="X",Shares!$C39,Votes!J39)</f>
        <v>42253</v>
      </c>
      <c r="L39" s="39">
        <f>IF(Votes!K39="X",Shares!$C39,Votes!K39)</f>
        <v>0</v>
      </c>
      <c r="M39" s="9">
        <f>IF(Votes!L39="X",Shares!$C39,Votes!L39)</f>
        <v>0</v>
      </c>
      <c r="N39" s="9">
        <f>IF(Votes!M39="X",Shares!$C39,Votes!M39)</f>
        <v>42253</v>
      </c>
      <c r="O39" s="39">
        <f>IF(Votes!N39="X",Shares!$C39,Votes!N39)</f>
        <v>0</v>
      </c>
      <c r="P39" s="9">
        <f>IF(Votes!O39="X",Shares!$C39,Votes!O39)</f>
        <v>0</v>
      </c>
      <c r="Q39" s="9">
        <f>IF(Votes!P39="X",Shares!$C39,Votes!P39)</f>
        <v>42253</v>
      </c>
      <c r="R39" s="39">
        <f>IF(Votes!Q39="X",Shares!$C39,Votes!Q39)</f>
        <v>0</v>
      </c>
    </row>
    <row r="40" spans="1:18" x14ac:dyDescent="0.35">
      <c r="A40" s="23">
        <f t="shared" si="0"/>
        <v>37</v>
      </c>
      <c r="B40" s="27" t="s">
        <v>38</v>
      </c>
      <c r="C40" s="28">
        <v>4282</v>
      </c>
      <c r="D40" s="38">
        <f>IF(Votes!C40="X",Shares!$C40,Votes!C40)</f>
        <v>4282</v>
      </c>
      <c r="E40" s="9">
        <f>IF(Votes!D40="X",Shares!$C40,Votes!D40)</f>
        <v>0</v>
      </c>
      <c r="F40" s="39">
        <f>IF(Votes!E40="X",Shares!$C40,Votes!E40)</f>
        <v>0</v>
      </c>
      <c r="G40" s="9">
        <f>IF(Votes!F40="X",Shares!$C40,Votes!F40)</f>
        <v>0</v>
      </c>
      <c r="H40" s="9">
        <f>IF(Votes!G40="X",Shares!$C40,Votes!G40)</f>
        <v>4282</v>
      </c>
      <c r="I40" s="39">
        <f>IF(Votes!H40="X",Shares!$C40,Votes!H40)</f>
        <v>0</v>
      </c>
      <c r="J40" s="9">
        <f>IF(Votes!I40="X",Shares!$C40,Votes!I40)</f>
        <v>0</v>
      </c>
      <c r="K40" s="9">
        <f>IF(Votes!J40="X",Shares!$C40,Votes!J40)</f>
        <v>4282</v>
      </c>
      <c r="L40" s="39">
        <f>IF(Votes!K40="X",Shares!$C40,Votes!K40)</f>
        <v>0</v>
      </c>
      <c r="M40" s="9">
        <f>IF(Votes!L40="X",Shares!$C40,Votes!L40)</f>
        <v>0</v>
      </c>
      <c r="N40" s="9">
        <f>IF(Votes!M40="X",Shares!$C40,Votes!M40)</f>
        <v>4282</v>
      </c>
      <c r="O40" s="39">
        <f>IF(Votes!N40="X",Shares!$C40,Votes!N40)</f>
        <v>0</v>
      </c>
      <c r="P40" s="9">
        <f>IF(Votes!O40="X",Shares!$C40,Votes!O40)</f>
        <v>0</v>
      </c>
      <c r="Q40" s="9">
        <f>IF(Votes!P40="X",Shares!$C40,Votes!P40)</f>
        <v>4282</v>
      </c>
      <c r="R40" s="39">
        <f>IF(Votes!Q40="X",Shares!$C40,Votes!Q40)</f>
        <v>0</v>
      </c>
    </row>
    <row r="41" spans="1:18" x14ac:dyDescent="0.35">
      <c r="A41" s="23">
        <f t="shared" si="0"/>
        <v>38</v>
      </c>
      <c r="B41" s="27" t="s">
        <v>39</v>
      </c>
      <c r="C41" s="28">
        <v>1502</v>
      </c>
      <c r="D41" s="38">
        <f>IF(Votes!C41="X",Shares!$C41,Votes!C41)</f>
        <v>1502</v>
      </c>
      <c r="E41" s="9">
        <f>IF(Votes!D41="X",Shares!$C41,Votes!D41)</f>
        <v>0</v>
      </c>
      <c r="F41" s="39">
        <f>IF(Votes!E41="X",Shares!$C41,Votes!E41)</f>
        <v>0</v>
      </c>
      <c r="G41" s="9">
        <f>IF(Votes!F41="X",Shares!$C41,Votes!F41)</f>
        <v>0</v>
      </c>
      <c r="H41" s="9">
        <f>IF(Votes!G41="X",Shares!$C41,Votes!G41)</f>
        <v>1502</v>
      </c>
      <c r="I41" s="39">
        <f>IF(Votes!H41="X",Shares!$C41,Votes!H41)</f>
        <v>0</v>
      </c>
      <c r="J41" s="9">
        <f>IF(Votes!I41="X",Shares!$C41,Votes!I41)</f>
        <v>0</v>
      </c>
      <c r="K41" s="9">
        <f>IF(Votes!J41="X",Shares!$C41,Votes!J41)</f>
        <v>1502</v>
      </c>
      <c r="L41" s="39">
        <f>IF(Votes!K41="X",Shares!$C41,Votes!K41)</f>
        <v>0</v>
      </c>
      <c r="M41" s="9">
        <f>IF(Votes!L41="X",Shares!$C41,Votes!L41)</f>
        <v>0</v>
      </c>
      <c r="N41" s="9">
        <f>IF(Votes!M41="X",Shares!$C41,Votes!M41)</f>
        <v>1502</v>
      </c>
      <c r="O41" s="39">
        <f>IF(Votes!N41="X",Shares!$C41,Votes!N41)</f>
        <v>0</v>
      </c>
      <c r="P41" s="9">
        <f>IF(Votes!O41="X",Shares!$C41,Votes!O41)</f>
        <v>0</v>
      </c>
      <c r="Q41" s="9">
        <f>IF(Votes!P41="X",Shares!$C41,Votes!P41)</f>
        <v>1502</v>
      </c>
      <c r="R41" s="39">
        <f>IF(Votes!Q41="X",Shares!$C41,Votes!Q41)</f>
        <v>0</v>
      </c>
    </row>
    <row r="42" spans="1:18" x14ac:dyDescent="0.35">
      <c r="A42" s="23">
        <f t="shared" si="0"/>
        <v>39</v>
      </c>
      <c r="B42" s="27" t="s">
        <v>40</v>
      </c>
      <c r="C42" s="28">
        <v>1</v>
      </c>
      <c r="D42" s="38">
        <f>IF(Votes!C42="X",Shares!$C42,Votes!C42)</f>
        <v>1</v>
      </c>
      <c r="E42" s="9">
        <f>IF(Votes!D42="X",Shares!$C42,Votes!D42)</f>
        <v>0</v>
      </c>
      <c r="F42" s="39">
        <f>IF(Votes!E42="X",Shares!$C42,Votes!E42)</f>
        <v>0</v>
      </c>
      <c r="G42" s="9">
        <f>IF(Votes!F42="X",Shares!$C42,Votes!F42)</f>
        <v>1</v>
      </c>
      <c r="H42" s="9">
        <f>IF(Votes!G42="X",Shares!$C42,Votes!G42)</f>
        <v>0</v>
      </c>
      <c r="I42" s="39">
        <f>IF(Votes!H42="X",Shares!$C42,Votes!H42)</f>
        <v>0</v>
      </c>
      <c r="J42" s="9">
        <f>IF(Votes!I42="X",Shares!$C42,Votes!I42)</f>
        <v>1</v>
      </c>
      <c r="K42" s="9">
        <f>IF(Votes!J42="X",Shares!$C42,Votes!J42)</f>
        <v>0</v>
      </c>
      <c r="L42" s="39">
        <f>IF(Votes!K42="X",Shares!$C42,Votes!K42)</f>
        <v>0</v>
      </c>
      <c r="M42" s="9">
        <f>IF(Votes!L42="X",Shares!$C42,Votes!L42)</f>
        <v>1</v>
      </c>
      <c r="N42" s="9">
        <f>IF(Votes!M42="X",Shares!$C42,Votes!M42)</f>
        <v>0</v>
      </c>
      <c r="O42" s="39">
        <f>IF(Votes!N42="X",Shares!$C42,Votes!N42)</f>
        <v>0</v>
      </c>
      <c r="P42" s="9">
        <f>IF(Votes!O42="X",Shares!$C42,Votes!O42)</f>
        <v>1</v>
      </c>
      <c r="Q42" s="9">
        <f>IF(Votes!P42="X",Shares!$C42,Votes!P42)</f>
        <v>0</v>
      </c>
      <c r="R42" s="39">
        <f>IF(Votes!Q42="X",Shares!$C42,Votes!Q42)</f>
        <v>0</v>
      </c>
    </row>
    <row r="43" spans="1:18" x14ac:dyDescent="0.35">
      <c r="A43" s="23">
        <f t="shared" si="0"/>
        <v>40</v>
      </c>
      <c r="B43" s="27" t="s">
        <v>41</v>
      </c>
      <c r="C43" s="28">
        <v>10</v>
      </c>
      <c r="D43" s="38">
        <f>IF(Votes!C43="X",Shares!$C43,Votes!C43)</f>
        <v>10</v>
      </c>
      <c r="E43" s="9">
        <f>IF(Votes!D43="X",Shares!$C43,Votes!D43)</f>
        <v>0</v>
      </c>
      <c r="F43" s="39">
        <f>IF(Votes!E43="X",Shares!$C43,Votes!E43)</f>
        <v>0</v>
      </c>
      <c r="G43" s="9">
        <f>IF(Votes!F43="X",Shares!$C43,Votes!F43)</f>
        <v>10</v>
      </c>
      <c r="H43" s="9">
        <f>IF(Votes!G43="X",Shares!$C43,Votes!G43)</f>
        <v>0</v>
      </c>
      <c r="I43" s="39">
        <f>IF(Votes!H43="X",Shares!$C43,Votes!H43)</f>
        <v>0</v>
      </c>
      <c r="J43" s="9">
        <f>IF(Votes!I43="X",Shares!$C43,Votes!I43)</f>
        <v>10</v>
      </c>
      <c r="K43" s="9">
        <f>IF(Votes!J43="X",Shares!$C43,Votes!J43)</f>
        <v>0</v>
      </c>
      <c r="L43" s="39">
        <f>IF(Votes!K43="X",Shares!$C43,Votes!K43)</f>
        <v>0</v>
      </c>
      <c r="M43" s="9">
        <f>IF(Votes!L43="X",Shares!$C43,Votes!L43)</f>
        <v>10</v>
      </c>
      <c r="N43" s="9">
        <f>IF(Votes!M43="X",Shares!$C43,Votes!M43)</f>
        <v>0</v>
      </c>
      <c r="O43" s="39">
        <f>IF(Votes!N43="X",Shares!$C43,Votes!N43)</f>
        <v>0</v>
      </c>
      <c r="P43" s="9">
        <f>IF(Votes!O43="X",Shares!$C43,Votes!O43)</f>
        <v>10</v>
      </c>
      <c r="Q43" s="9">
        <f>IF(Votes!P43="X",Shares!$C43,Votes!P43)</f>
        <v>0</v>
      </c>
      <c r="R43" s="39">
        <f>IF(Votes!Q43="X",Shares!$C43,Votes!Q43)</f>
        <v>0</v>
      </c>
    </row>
    <row r="44" spans="1:18" x14ac:dyDescent="0.35">
      <c r="A44" s="23">
        <f t="shared" si="0"/>
        <v>41</v>
      </c>
      <c r="B44" s="27" t="s">
        <v>42</v>
      </c>
      <c r="C44" s="28">
        <v>827</v>
      </c>
      <c r="D44" s="38">
        <f>IF(Votes!C44="X",Shares!$C44,Votes!C44)</f>
        <v>827</v>
      </c>
      <c r="E44" s="9">
        <f>IF(Votes!D44="X",Shares!$C44,Votes!D44)</f>
        <v>0</v>
      </c>
      <c r="F44" s="39">
        <f>IF(Votes!E44="X",Shares!$C44,Votes!E44)</f>
        <v>0</v>
      </c>
      <c r="G44" s="9">
        <f>IF(Votes!F44="X",Shares!$C44,Votes!F44)</f>
        <v>0</v>
      </c>
      <c r="H44" s="9">
        <f>IF(Votes!G44="X",Shares!$C44,Votes!G44)</f>
        <v>827</v>
      </c>
      <c r="I44" s="39">
        <f>IF(Votes!H44="X",Shares!$C44,Votes!H44)</f>
        <v>0</v>
      </c>
      <c r="J44" s="9">
        <f>IF(Votes!I44="X",Shares!$C44,Votes!I44)</f>
        <v>0</v>
      </c>
      <c r="K44" s="9">
        <f>IF(Votes!J44="X",Shares!$C44,Votes!J44)</f>
        <v>827</v>
      </c>
      <c r="L44" s="39">
        <f>IF(Votes!K44="X",Shares!$C44,Votes!K44)</f>
        <v>0</v>
      </c>
      <c r="M44" s="9">
        <f>IF(Votes!L44="X",Shares!$C44,Votes!L44)</f>
        <v>0</v>
      </c>
      <c r="N44" s="9">
        <f>IF(Votes!M44="X",Shares!$C44,Votes!M44)</f>
        <v>827</v>
      </c>
      <c r="O44" s="39">
        <f>IF(Votes!N44="X",Shares!$C44,Votes!N44)</f>
        <v>0</v>
      </c>
      <c r="P44" s="9">
        <f>IF(Votes!O44="X",Shares!$C44,Votes!O44)</f>
        <v>0</v>
      </c>
      <c r="Q44" s="9">
        <f>IF(Votes!P44="X",Shares!$C44,Votes!P44)</f>
        <v>827</v>
      </c>
      <c r="R44" s="39">
        <f>IF(Votes!Q44="X",Shares!$C44,Votes!Q44)</f>
        <v>0</v>
      </c>
    </row>
    <row r="45" spans="1:18" x14ac:dyDescent="0.35">
      <c r="A45" s="23">
        <f t="shared" si="0"/>
        <v>42</v>
      </c>
      <c r="B45" s="27" t="s">
        <v>43</v>
      </c>
      <c r="C45" s="28">
        <v>1743</v>
      </c>
      <c r="D45" s="38">
        <f>IF(Votes!C45="X",Shares!$C45,Votes!C45)</f>
        <v>1743</v>
      </c>
      <c r="E45" s="9">
        <f>IF(Votes!D45="X",Shares!$C45,Votes!D45)</f>
        <v>0</v>
      </c>
      <c r="F45" s="39">
        <f>IF(Votes!E45="X",Shares!$C45,Votes!E45)</f>
        <v>0</v>
      </c>
      <c r="G45" s="9">
        <f>IF(Votes!F45="X",Shares!$C45,Votes!F45)</f>
        <v>0</v>
      </c>
      <c r="H45" s="9">
        <f>IF(Votes!G45="X",Shares!$C45,Votes!G45)</f>
        <v>1743</v>
      </c>
      <c r="I45" s="39">
        <f>IF(Votes!H45="X",Shares!$C45,Votes!H45)</f>
        <v>0</v>
      </c>
      <c r="J45" s="9">
        <f>IF(Votes!I45="X",Shares!$C45,Votes!I45)</f>
        <v>0</v>
      </c>
      <c r="K45" s="9">
        <f>IF(Votes!J45="X",Shares!$C45,Votes!J45)</f>
        <v>1743</v>
      </c>
      <c r="L45" s="39">
        <f>IF(Votes!K45="X",Shares!$C45,Votes!K45)</f>
        <v>0</v>
      </c>
      <c r="M45" s="9">
        <f>IF(Votes!L45="X",Shares!$C45,Votes!L45)</f>
        <v>0</v>
      </c>
      <c r="N45" s="9">
        <f>IF(Votes!M45="X",Shares!$C45,Votes!M45)</f>
        <v>1743</v>
      </c>
      <c r="O45" s="39">
        <f>IF(Votes!N45="X",Shares!$C45,Votes!N45)</f>
        <v>0</v>
      </c>
      <c r="P45" s="9">
        <f>IF(Votes!O45="X",Shares!$C45,Votes!O45)</f>
        <v>0</v>
      </c>
      <c r="Q45" s="9">
        <f>IF(Votes!P45="X",Shares!$C45,Votes!P45)</f>
        <v>1743</v>
      </c>
      <c r="R45" s="39">
        <f>IF(Votes!Q45="X",Shares!$C45,Votes!Q45)</f>
        <v>0</v>
      </c>
    </row>
    <row r="46" spans="1:18" x14ac:dyDescent="0.35">
      <c r="A46" s="23">
        <f t="shared" si="0"/>
        <v>43</v>
      </c>
      <c r="B46" s="27" t="s">
        <v>54</v>
      </c>
      <c r="C46" s="28">
        <v>1115</v>
      </c>
      <c r="D46" s="38">
        <f>IF(Votes!C46="X",Shares!$C46,Votes!C46)</f>
        <v>1115</v>
      </c>
      <c r="E46" s="9">
        <f>IF(Votes!D46="X",Shares!$C46,Votes!D46)</f>
        <v>0</v>
      </c>
      <c r="F46" s="39">
        <f>IF(Votes!E46="X",Shares!$C46,Votes!E46)</f>
        <v>0</v>
      </c>
      <c r="G46" s="9">
        <f>IF(Votes!F46="X",Shares!$C46,Votes!F46)</f>
        <v>1115</v>
      </c>
      <c r="H46" s="9">
        <f>IF(Votes!G46="X",Shares!$C46,Votes!G46)</f>
        <v>0</v>
      </c>
      <c r="I46" s="39">
        <f>IF(Votes!H46="X",Shares!$C46,Votes!H46)</f>
        <v>0</v>
      </c>
      <c r="J46" s="9">
        <f>IF(Votes!I46="X",Shares!$C46,Votes!I46)</f>
        <v>1115</v>
      </c>
      <c r="K46" s="9">
        <f>IF(Votes!J46="X",Shares!$C46,Votes!J46)</f>
        <v>0</v>
      </c>
      <c r="L46" s="39">
        <f>IF(Votes!K46="X",Shares!$C46,Votes!K46)</f>
        <v>0</v>
      </c>
      <c r="M46" s="9">
        <f>IF(Votes!L46="X",Shares!$C46,Votes!L46)</f>
        <v>1115</v>
      </c>
      <c r="N46" s="9">
        <f>IF(Votes!M46="X",Shares!$C46,Votes!M46)</f>
        <v>0</v>
      </c>
      <c r="O46" s="39">
        <f>IF(Votes!N46="X",Shares!$C46,Votes!N46)</f>
        <v>0</v>
      </c>
      <c r="P46" s="9">
        <f>IF(Votes!O46="X",Shares!$C46,Votes!O46)</f>
        <v>0</v>
      </c>
      <c r="Q46" s="9">
        <f>IF(Votes!P46="X",Shares!$C46,Votes!P46)</f>
        <v>1115</v>
      </c>
      <c r="R46" s="39">
        <f>IF(Votes!Q46="X",Shares!$C46,Votes!Q46)</f>
        <v>0</v>
      </c>
    </row>
    <row r="47" spans="1:18" x14ac:dyDescent="0.35">
      <c r="A47" s="23">
        <f t="shared" si="0"/>
        <v>44</v>
      </c>
      <c r="B47" s="27" t="s">
        <v>44</v>
      </c>
      <c r="C47" s="28">
        <v>6086791</v>
      </c>
      <c r="D47" s="38">
        <v>6076784</v>
      </c>
      <c r="E47" s="9">
        <f>IF(Votes!D47="X",Shares!$C47,Votes!D47)</f>
        <v>0</v>
      </c>
      <c r="F47" s="39">
        <v>10007</v>
      </c>
      <c r="G47" s="9">
        <v>2320980</v>
      </c>
      <c r="H47" s="9">
        <v>3755804</v>
      </c>
      <c r="I47" s="39">
        <v>10007</v>
      </c>
      <c r="J47" s="9">
        <v>2320980</v>
      </c>
      <c r="K47" s="9">
        <v>3755804</v>
      </c>
      <c r="L47" s="39">
        <v>10007</v>
      </c>
      <c r="M47" s="9">
        <v>2320980</v>
      </c>
      <c r="N47" s="9">
        <v>3755804</v>
      </c>
      <c r="O47" s="39">
        <v>10007</v>
      </c>
      <c r="P47" s="9">
        <v>269036</v>
      </c>
      <c r="Q47" s="9">
        <v>5807748</v>
      </c>
      <c r="R47" s="39">
        <v>10007</v>
      </c>
    </row>
    <row r="48" spans="1:18" x14ac:dyDescent="0.35">
      <c r="A48" s="23">
        <f t="shared" si="0"/>
        <v>45</v>
      </c>
      <c r="B48" s="27" t="s">
        <v>45</v>
      </c>
      <c r="C48" s="28">
        <v>411</v>
      </c>
      <c r="D48" s="38">
        <f>IF(Votes!C48="X",Shares!$C48,Votes!C48)</f>
        <v>411</v>
      </c>
      <c r="E48" s="9">
        <f>IF(Votes!D48="X",Shares!$C48,Votes!D48)</f>
        <v>0</v>
      </c>
      <c r="F48" s="39">
        <f>IF(Votes!E48="X",Shares!$C48,Votes!E48)</f>
        <v>0</v>
      </c>
      <c r="G48" s="9">
        <f>IF(Votes!F48="X",Shares!$C48,Votes!F48)</f>
        <v>411</v>
      </c>
      <c r="H48" s="9">
        <f>IF(Votes!G48="X",Shares!$C48,Votes!G48)</f>
        <v>0</v>
      </c>
      <c r="I48" s="39">
        <f>IF(Votes!H48="X",Shares!$C48,Votes!H48)</f>
        <v>0</v>
      </c>
      <c r="J48" s="9">
        <f>IF(Votes!I48="X",Shares!$C48,Votes!I48)</f>
        <v>411</v>
      </c>
      <c r="K48" s="9">
        <f>IF(Votes!J48="X",Shares!$C48,Votes!J48)</f>
        <v>0</v>
      </c>
      <c r="L48" s="39">
        <f>IF(Votes!K48="X",Shares!$C48,Votes!K48)</f>
        <v>0</v>
      </c>
      <c r="M48" s="9">
        <f>IF(Votes!L48="X",Shares!$C48,Votes!L48)</f>
        <v>411</v>
      </c>
      <c r="N48" s="9">
        <f>IF(Votes!M48="X",Shares!$C48,Votes!M48)</f>
        <v>0</v>
      </c>
      <c r="O48" s="39">
        <f>IF(Votes!N48="X",Shares!$C48,Votes!N48)</f>
        <v>0</v>
      </c>
      <c r="P48" s="9">
        <f>IF(Votes!O48="X",Shares!$C48,Votes!O48)</f>
        <v>0</v>
      </c>
      <c r="Q48" s="9">
        <f>IF(Votes!P48="X",Shares!$C48,Votes!P48)</f>
        <v>411</v>
      </c>
      <c r="R48" s="39">
        <f>IF(Votes!Q48="X",Shares!$C48,Votes!Q48)</f>
        <v>0</v>
      </c>
    </row>
    <row r="49" spans="1:18" x14ac:dyDescent="0.35">
      <c r="A49" s="23">
        <f t="shared" si="0"/>
        <v>46</v>
      </c>
      <c r="B49" s="27" t="s">
        <v>46</v>
      </c>
      <c r="C49" s="28">
        <v>12283</v>
      </c>
      <c r="D49" s="38">
        <f>IF(Votes!C49="X",Shares!$C49,Votes!C49)</f>
        <v>12283</v>
      </c>
      <c r="E49" s="9">
        <f>IF(Votes!D49="X",Shares!$C49,Votes!D49)</f>
        <v>0</v>
      </c>
      <c r="F49" s="39">
        <f>IF(Votes!E49="X",Shares!$C49,Votes!E49)</f>
        <v>0</v>
      </c>
      <c r="G49" s="9">
        <f>IF(Votes!F49="X",Shares!$C49,Votes!F49)</f>
        <v>12283</v>
      </c>
      <c r="H49" s="9">
        <f>IF(Votes!G49="X",Shares!$C49,Votes!G49)</f>
        <v>0</v>
      </c>
      <c r="I49" s="39">
        <f>IF(Votes!H49="X",Shares!$C49,Votes!H49)</f>
        <v>0</v>
      </c>
      <c r="J49" s="9">
        <f>IF(Votes!I49="X",Shares!$C49,Votes!I49)</f>
        <v>12283</v>
      </c>
      <c r="K49" s="9">
        <f>IF(Votes!J49="X",Shares!$C49,Votes!J49)</f>
        <v>0</v>
      </c>
      <c r="L49" s="39">
        <f>IF(Votes!K49="X",Shares!$C49,Votes!K49)</f>
        <v>0</v>
      </c>
      <c r="M49" s="9">
        <f>IF(Votes!L49="X",Shares!$C49,Votes!L49)</f>
        <v>12283</v>
      </c>
      <c r="N49" s="9">
        <f>IF(Votes!M49="X",Shares!$C49,Votes!M49)</f>
        <v>0</v>
      </c>
      <c r="O49" s="39">
        <f>IF(Votes!N49="X",Shares!$C49,Votes!N49)</f>
        <v>0</v>
      </c>
      <c r="P49" s="9">
        <f>IF(Votes!O49="X",Shares!$C49,Votes!O49)</f>
        <v>0</v>
      </c>
      <c r="Q49" s="9">
        <f>IF(Votes!P49="X",Shares!$C49,Votes!P49)</f>
        <v>12283</v>
      </c>
      <c r="R49" s="39">
        <f>IF(Votes!Q49="X",Shares!$C49,Votes!Q49)</f>
        <v>0</v>
      </c>
    </row>
    <row r="50" spans="1:18" x14ac:dyDescent="0.35">
      <c r="A50" s="23">
        <f t="shared" si="0"/>
        <v>47</v>
      </c>
      <c r="B50" s="27" t="s">
        <v>47</v>
      </c>
      <c r="C50" s="28">
        <v>2373</v>
      </c>
      <c r="D50" s="38">
        <f>IF(Votes!C50="X",Shares!$C50,Votes!C50)</f>
        <v>2373</v>
      </c>
      <c r="E50" s="9">
        <f>IF(Votes!D50="X",Shares!$C50,Votes!D50)</f>
        <v>0</v>
      </c>
      <c r="F50" s="39">
        <f>IF(Votes!E50="X",Shares!$C50,Votes!E50)</f>
        <v>0</v>
      </c>
      <c r="G50" s="9">
        <f>IF(Votes!F50="X",Shares!$C50,Votes!F50)</f>
        <v>0</v>
      </c>
      <c r="H50" s="9">
        <f>IF(Votes!G50="X",Shares!$C50,Votes!G50)</f>
        <v>2373</v>
      </c>
      <c r="I50" s="39">
        <f>IF(Votes!H50="X",Shares!$C50,Votes!H50)</f>
        <v>0</v>
      </c>
      <c r="J50" s="9">
        <f>IF(Votes!I50="X",Shares!$C50,Votes!I50)</f>
        <v>0</v>
      </c>
      <c r="K50" s="9">
        <f>IF(Votes!J50="X",Shares!$C50,Votes!J50)</f>
        <v>2373</v>
      </c>
      <c r="L50" s="39">
        <f>IF(Votes!K50="X",Shares!$C50,Votes!K50)</f>
        <v>0</v>
      </c>
      <c r="M50" s="9">
        <f>IF(Votes!L50="X",Shares!$C50,Votes!L50)</f>
        <v>0</v>
      </c>
      <c r="N50" s="9">
        <f>IF(Votes!M50="X",Shares!$C50,Votes!M50)</f>
        <v>2373</v>
      </c>
      <c r="O50" s="39">
        <f>IF(Votes!N50="X",Shares!$C50,Votes!N50)</f>
        <v>0</v>
      </c>
      <c r="P50" s="9">
        <f>IF(Votes!O50="X",Shares!$C50,Votes!O50)</f>
        <v>0</v>
      </c>
      <c r="Q50" s="9">
        <f>IF(Votes!P50="X",Shares!$C50,Votes!P50)</f>
        <v>2373</v>
      </c>
      <c r="R50" s="39">
        <f>IF(Votes!Q50="X",Shares!$C50,Votes!Q50)</f>
        <v>0</v>
      </c>
    </row>
    <row r="51" spans="1:18" x14ac:dyDescent="0.35">
      <c r="A51" s="23">
        <f t="shared" si="0"/>
        <v>48</v>
      </c>
      <c r="B51" s="27" t="s">
        <v>48</v>
      </c>
      <c r="C51" s="28">
        <v>9596</v>
      </c>
      <c r="D51" s="38">
        <f>IF(Votes!C51="X",Shares!$C51,Votes!C51)</f>
        <v>9596</v>
      </c>
      <c r="E51" s="9">
        <f>IF(Votes!D51="X",Shares!$C51,Votes!D51)</f>
        <v>0</v>
      </c>
      <c r="F51" s="39">
        <f>IF(Votes!E51="X",Shares!$C51,Votes!E51)</f>
        <v>0</v>
      </c>
      <c r="G51" s="9">
        <f>IF(Votes!F51="X",Shares!$C51,Votes!F51)</f>
        <v>9596</v>
      </c>
      <c r="H51" s="9">
        <f>IF(Votes!G51="X",Shares!$C51,Votes!G51)</f>
        <v>0</v>
      </c>
      <c r="I51" s="39">
        <f>IF(Votes!H51="X",Shares!$C51,Votes!H51)</f>
        <v>0</v>
      </c>
      <c r="J51" s="9">
        <f>IF(Votes!I51="X",Shares!$C51,Votes!I51)</f>
        <v>9596</v>
      </c>
      <c r="K51" s="9">
        <f>IF(Votes!J51="X",Shares!$C51,Votes!J51)</f>
        <v>0</v>
      </c>
      <c r="L51" s="39">
        <f>IF(Votes!K51="X",Shares!$C51,Votes!K51)</f>
        <v>0</v>
      </c>
      <c r="M51" s="9">
        <f>IF(Votes!L51="X",Shares!$C51,Votes!L51)</f>
        <v>9596</v>
      </c>
      <c r="N51" s="9">
        <f>IF(Votes!M51="X",Shares!$C51,Votes!M51)</f>
        <v>0</v>
      </c>
      <c r="O51" s="39">
        <f>IF(Votes!N51="X",Shares!$C51,Votes!N51)</f>
        <v>0</v>
      </c>
      <c r="P51" s="9">
        <f>IF(Votes!O51="X",Shares!$C51,Votes!O51)</f>
        <v>0</v>
      </c>
      <c r="Q51" s="9">
        <f>IF(Votes!P51="X",Shares!$C51,Votes!P51)</f>
        <v>9596</v>
      </c>
      <c r="R51" s="39">
        <f>IF(Votes!Q51="X",Shares!$C51,Votes!Q51)</f>
        <v>0</v>
      </c>
    </row>
    <row r="52" spans="1:18" x14ac:dyDescent="0.35">
      <c r="A52" s="23">
        <f t="shared" si="0"/>
        <v>49</v>
      </c>
      <c r="B52" s="27" t="s">
        <v>49</v>
      </c>
      <c r="C52" s="28">
        <v>8334</v>
      </c>
      <c r="D52" s="38">
        <f>IF(Votes!C52="X",Shares!$C52,Votes!C52)</f>
        <v>8334</v>
      </c>
      <c r="E52" s="9">
        <f>IF(Votes!D52="X",Shares!$C52,Votes!D52)</f>
        <v>0</v>
      </c>
      <c r="F52" s="39">
        <f>IF(Votes!E52="X",Shares!$C52,Votes!E52)</f>
        <v>0</v>
      </c>
      <c r="G52" s="9">
        <f>IF(Votes!F52="X",Shares!$C52,Votes!F52)</f>
        <v>8334</v>
      </c>
      <c r="H52" s="9">
        <f>IF(Votes!G52="X",Shares!$C52,Votes!G52)</f>
        <v>0</v>
      </c>
      <c r="I52" s="39">
        <f>IF(Votes!H52="X",Shares!$C52,Votes!H52)</f>
        <v>0</v>
      </c>
      <c r="J52" s="9">
        <f>IF(Votes!I52="X",Shares!$C52,Votes!I52)</f>
        <v>8334</v>
      </c>
      <c r="K52" s="9">
        <f>IF(Votes!J52="X",Shares!$C52,Votes!J52)</f>
        <v>0</v>
      </c>
      <c r="L52" s="39">
        <f>IF(Votes!K52="X",Shares!$C52,Votes!K52)</f>
        <v>0</v>
      </c>
      <c r="M52" s="9">
        <f>IF(Votes!L52="X",Shares!$C52,Votes!L52)</f>
        <v>8334</v>
      </c>
      <c r="N52" s="9">
        <f>IF(Votes!M52="X",Shares!$C52,Votes!M52)</f>
        <v>0</v>
      </c>
      <c r="O52" s="39">
        <f>IF(Votes!N52="X",Shares!$C52,Votes!N52)</f>
        <v>0</v>
      </c>
      <c r="P52" s="9">
        <f>IF(Votes!O52="X",Shares!$C52,Votes!O52)</f>
        <v>0</v>
      </c>
      <c r="Q52" s="9">
        <f>IF(Votes!P52="X",Shares!$C52,Votes!P52)</f>
        <v>8334</v>
      </c>
      <c r="R52" s="39">
        <f>IF(Votes!Q52="X",Shares!$C52,Votes!Q52)</f>
        <v>0</v>
      </c>
    </row>
    <row r="53" spans="1:18" x14ac:dyDescent="0.35">
      <c r="A53" s="23">
        <f t="shared" si="0"/>
        <v>50</v>
      </c>
      <c r="B53" s="27" t="s">
        <v>50</v>
      </c>
      <c r="C53" s="28">
        <v>3743</v>
      </c>
      <c r="D53" s="38">
        <f>IF(Votes!C53="X",Shares!$C53,Votes!C53)</f>
        <v>3743</v>
      </c>
      <c r="E53" s="9">
        <f>IF(Votes!D53="X",Shares!$C53,Votes!D53)</f>
        <v>0</v>
      </c>
      <c r="F53" s="39">
        <f>IF(Votes!E53="X",Shares!$C53,Votes!E53)</f>
        <v>0</v>
      </c>
      <c r="G53" s="9">
        <f>IF(Votes!F53="X",Shares!$C53,Votes!F53)</f>
        <v>0</v>
      </c>
      <c r="H53" s="9">
        <f>IF(Votes!G53="X",Shares!$C53,Votes!G53)</f>
        <v>3743</v>
      </c>
      <c r="I53" s="39">
        <f>IF(Votes!H53="X",Shares!$C53,Votes!H53)</f>
        <v>0</v>
      </c>
      <c r="J53" s="9">
        <f>IF(Votes!I53="X",Shares!$C53,Votes!I53)</f>
        <v>0</v>
      </c>
      <c r="K53" s="9">
        <f>IF(Votes!J53="X",Shares!$C53,Votes!J53)</f>
        <v>3743</v>
      </c>
      <c r="L53" s="39">
        <f>IF(Votes!K53="X",Shares!$C53,Votes!K53)</f>
        <v>0</v>
      </c>
      <c r="M53" s="9">
        <f>IF(Votes!L53="X",Shares!$C53,Votes!L53)</f>
        <v>0</v>
      </c>
      <c r="N53" s="9">
        <f>IF(Votes!M53="X",Shares!$C53,Votes!M53)</f>
        <v>3743</v>
      </c>
      <c r="O53" s="39">
        <f>IF(Votes!N53="X",Shares!$C53,Votes!N53)</f>
        <v>0</v>
      </c>
      <c r="P53" s="9">
        <f>IF(Votes!O53="X",Shares!$C53,Votes!O53)</f>
        <v>0</v>
      </c>
      <c r="Q53" s="9">
        <f>IF(Votes!P53="X",Shares!$C53,Votes!P53)</f>
        <v>3743</v>
      </c>
      <c r="R53" s="39">
        <f>IF(Votes!Q53="X",Shares!$C53,Votes!Q53)</f>
        <v>0</v>
      </c>
    </row>
    <row r="54" spans="1:18" x14ac:dyDescent="0.35">
      <c r="A54" s="23">
        <f t="shared" si="0"/>
        <v>51</v>
      </c>
      <c r="B54" s="27" t="s">
        <v>51</v>
      </c>
      <c r="C54" s="28">
        <v>700</v>
      </c>
      <c r="D54" s="38">
        <f>IF(Votes!C54="X",Shares!$C54,Votes!C54)</f>
        <v>700</v>
      </c>
      <c r="E54" s="9">
        <f>IF(Votes!D54="X",Shares!$C54,Votes!D54)</f>
        <v>0</v>
      </c>
      <c r="F54" s="39">
        <f>IF(Votes!E54="X",Shares!$C54,Votes!E54)</f>
        <v>0</v>
      </c>
      <c r="G54" s="9">
        <f>IF(Votes!F54="X",Shares!$C54,Votes!F54)</f>
        <v>700</v>
      </c>
      <c r="H54" s="9">
        <f>IF(Votes!G54="X",Shares!$C54,Votes!G54)</f>
        <v>0</v>
      </c>
      <c r="I54" s="39">
        <f>IF(Votes!H54="X",Shares!$C54,Votes!H54)</f>
        <v>0</v>
      </c>
      <c r="J54" s="9">
        <f>IF(Votes!I54="X",Shares!$C54,Votes!I54)</f>
        <v>700</v>
      </c>
      <c r="K54" s="9">
        <f>IF(Votes!J54="X",Shares!$C54,Votes!J54)</f>
        <v>0</v>
      </c>
      <c r="L54" s="39">
        <f>IF(Votes!K54="X",Shares!$C54,Votes!K54)</f>
        <v>0</v>
      </c>
      <c r="M54" s="9">
        <f>IF(Votes!L54="X",Shares!$C54,Votes!L54)</f>
        <v>700</v>
      </c>
      <c r="N54" s="9">
        <f>IF(Votes!M54="X",Shares!$C54,Votes!M54)</f>
        <v>0</v>
      </c>
      <c r="O54" s="39">
        <f>IF(Votes!N54="X",Shares!$C54,Votes!N54)</f>
        <v>0</v>
      </c>
      <c r="P54" s="9">
        <f>IF(Votes!O54="X",Shares!$C54,Votes!O54)</f>
        <v>700</v>
      </c>
      <c r="Q54" s="9">
        <f>IF(Votes!P54="X",Shares!$C54,Votes!P54)</f>
        <v>0</v>
      </c>
      <c r="R54" s="39">
        <f>IF(Votes!Q54="X",Shares!$C54,Votes!Q54)</f>
        <v>0</v>
      </c>
    </row>
    <row r="55" spans="1:18" x14ac:dyDescent="0.35">
      <c r="A55" s="23"/>
      <c r="B55" s="27"/>
      <c r="C55" s="28"/>
      <c r="D55" s="38"/>
      <c r="E55" s="9"/>
      <c r="F55" s="39"/>
      <c r="G55" s="9"/>
      <c r="H55" s="9"/>
      <c r="I55" s="39"/>
      <c r="J55" s="9"/>
      <c r="K55" s="9"/>
      <c r="L55" s="39"/>
      <c r="M55" s="9"/>
      <c r="N55" s="9"/>
      <c r="O55" s="39"/>
      <c r="P55" s="9"/>
      <c r="Q55" s="9"/>
      <c r="R55" s="39"/>
    </row>
    <row r="56" spans="1:18" x14ac:dyDescent="0.35">
      <c r="A56" s="23">
        <v>53</v>
      </c>
      <c r="B56" s="27" t="s">
        <v>7</v>
      </c>
      <c r="C56" s="28">
        <v>1309</v>
      </c>
      <c r="D56" s="38">
        <f>IF(Votes!C56="X",Shares!$C56,Votes!C56)</f>
        <v>1309</v>
      </c>
      <c r="E56" s="9">
        <f>IF(Votes!D56="X",Shares!$C56,Votes!D56)</f>
        <v>0</v>
      </c>
      <c r="F56" s="39">
        <f>IF(Votes!E56="X",Shares!$C56,Votes!E56)</f>
        <v>0</v>
      </c>
      <c r="G56" s="9">
        <f>IF(Votes!F56="X",Shares!$C56,Votes!F56)</f>
        <v>0</v>
      </c>
      <c r="H56" s="9">
        <f>IF(Votes!G56="X",Shares!$C56,Votes!G56)</f>
        <v>1309</v>
      </c>
      <c r="I56" s="39">
        <f>IF(Votes!H56="X",Shares!$C56,Votes!H56)</f>
        <v>0</v>
      </c>
      <c r="J56" s="9">
        <f>IF(Votes!I56="X",Shares!$C56,Votes!I56)</f>
        <v>0</v>
      </c>
      <c r="K56" s="9">
        <f>IF(Votes!J56="X",Shares!$C56,Votes!J56)</f>
        <v>1309</v>
      </c>
      <c r="L56" s="39">
        <f>IF(Votes!K56="X",Shares!$C56,Votes!K56)</f>
        <v>0</v>
      </c>
      <c r="M56" s="9">
        <f>IF(Votes!L56="X",Shares!$C56,Votes!L56)</f>
        <v>0</v>
      </c>
      <c r="N56" s="9">
        <f>IF(Votes!M56="X",Shares!$C56,Votes!M56)</f>
        <v>1309</v>
      </c>
      <c r="O56" s="39">
        <f>IF(Votes!N56="X",Shares!$C56,Votes!N56)</f>
        <v>0</v>
      </c>
      <c r="P56" s="9">
        <f>IF(Votes!O56="X",Shares!$C56,Votes!O56)</f>
        <v>0</v>
      </c>
      <c r="Q56" s="9">
        <f>IF(Votes!P56="X",Shares!$C56,Votes!P56)</f>
        <v>1309</v>
      </c>
      <c r="R56" s="39">
        <f>IF(Votes!Q56="X",Shares!$C56,Votes!Q56)</f>
        <v>0</v>
      </c>
    </row>
    <row r="57" spans="1:18" x14ac:dyDescent="0.35">
      <c r="A57" s="23">
        <v>54</v>
      </c>
      <c r="B57" s="27" t="s">
        <v>53</v>
      </c>
      <c r="C57" s="28">
        <v>5000</v>
      </c>
      <c r="D57" s="38">
        <f>IF(Votes!C57="X",Shares!$C57,Votes!C57)</f>
        <v>5000</v>
      </c>
      <c r="E57" s="9">
        <f>IF(Votes!D57="X",Shares!$C57,Votes!D57)</f>
        <v>0</v>
      </c>
      <c r="F57" s="39">
        <f>IF(Votes!E57="X",Shares!$C57,Votes!E57)</f>
        <v>0</v>
      </c>
      <c r="G57" s="9">
        <f>IF(Votes!F57="X",Shares!$C57,Votes!F57)</f>
        <v>0</v>
      </c>
      <c r="H57" s="9">
        <f>IF(Votes!G57="X",Shares!$C57,Votes!G57)</f>
        <v>5000</v>
      </c>
      <c r="I57" s="39">
        <f>IF(Votes!H57="X",Shares!$C57,Votes!H57)</f>
        <v>0</v>
      </c>
      <c r="J57" s="9">
        <f>IF(Votes!I57="X",Shares!$C57,Votes!I57)</f>
        <v>0</v>
      </c>
      <c r="K57" s="9">
        <f>IF(Votes!J57="X",Shares!$C57,Votes!J57)</f>
        <v>5000</v>
      </c>
      <c r="L57" s="39">
        <f>IF(Votes!K57="X",Shares!$C57,Votes!K57)</f>
        <v>0</v>
      </c>
      <c r="M57" s="9">
        <f>IF(Votes!L57="X",Shares!$C57,Votes!L57)</f>
        <v>0</v>
      </c>
      <c r="N57" s="9">
        <f>IF(Votes!M57="X",Shares!$C57,Votes!M57)</f>
        <v>5000</v>
      </c>
      <c r="O57" s="39">
        <f>IF(Votes!N57="X",Shares!$C57,Votes!N57)</f>
        <v>0</v>
      </c>
      <c r="P57" s="9">
        <f>IF(Votes!O57="X",Shares!$C57,Votes!O57)</f>
        <v>0</v>
      </c>
      <c r="Q57" s="9">
        <f>IF(Votes!P57="X",Shares!$C57,Votes!P57)</f>
        <v>5000</v>
      </c>
      <c r="R57" s="39">
        <f>IF(Votes!Q57="X",Shares!$C57,Votes!Q57)</f>
        <v>0</v>
      </c>
    </row>
    <row r="58" spans="1:18" ht="18.75" customHeight="1" x14ac:dyDescent="0.35">
      <c r="A58" s="19"/>
      <c r="B58" s="15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x14ac:dyDescent="0.35">
      <c r="A59" s="20"/>
    </row>
    <row r="60" spans="1:18" ht="19.5" x14ac:dyDescent="0.35">
      <c r="A60" s="20"/>
      <c r="B60" s="1" t="s">
        <v>59</v>
      </c>
      <c r="C60" s="6">
        <f>SUM(C4:C57)</f>
        <v>91710338</v>
      </c>
    </row>
    <row r="61" spans="1:18" ht="19.5" x14ac:dyDescent="0.35">
      <c r="B61" s="1" t="s">
        <v>60</v>
      </c>
      <c r="C61" s="42">
        <f>115955261-231273</f>
        <v>115723988</v>
      </c>
      <c r="D61" s="8">
        <f>SUM(D4:D57)</f>
        <v>91694687</v>
      </c>
      <c r="E61" s="8">
        <f>SUM(E4:E57)</f>
        <v>0</v>
      </c>
      <c r="F61" s="8">
        <f>SUM(F4:F57)</f>
        <v>15651</v>
      </c>
      <c r="G61" s="8">
        <f t="shared" ref="G61:R61" si="1">SUM(G4:G57)</f>
        <v>79034063</v>
      </c>
      <c r="H61" s="8">
        <f t="shared" si="1"/>
        <v>12660624</v>
      </c>
      <c r="I61" s="8">
        <f t="shared" si="1"/>
        <v>15651</v>
      </c>
      <c r="J61" s="8">
        <f t="shared" si="1"/>
        <v>79858552</v>
      </c>
      <c r="K61" s="8">
        <f t="shared" si="1"/>
        <v>11836135</v>
      </c>
      <c r="L61" s="8">
        <f t="shared" si="1"/>
        <v>15651</v>
      </c>
      <c r="M61" s="8">
        <f t="shared" si="1"/>
        <v>79885662</v>
      </c>
      <c r="N61" s="8">
        <f t="shared" si="1"/>
        <v>11809025</v>
      </c>
      <c r="O61" s="8">
        <f t="shared" si="1"/>
        <v>15651</v>
      </c>
      <c r="P61" s="8">
        <f t="shared" si="1"/>
        <v>75488839</v>
      </c>
      <c r="Q61" s="8">
        <f t="shared" si="1"/>
        <v>16205848</v>
      </c>
      <c r="R61" s="8">
        <f t="shared" si="1"/>
        <v>15651</v>
      </c>
    </row>
    <row r="62" spans="1:18" ht="19.5" x14ac:dyDescent="0.35">
      <c r="B62" s="1" t="s">
        <v>61</v>
      </c>
      <c r="C62" s="16">
        <f>C60/$C$61</f>
        <v>0.79249202853258049</v>
      </c>
      <c r="D62" s="12">
        <f t="shared" ref="D62:R62" si="2">D61/$C$61</f>
        <v>0.79235678431683498</v>
      </c>
      <c r="E62" s="12">
        <f t="shared" si="2"/>
        <v>0</v>
      </c>
      <c r="F62" s="12">
        <f t="shared" si="2"/>
        <v>1.3524421574548571E-4</v>
      </c>
      <c r="G62" s="12">
        <f t="shared" si="2"/>
        <v>0.68295315747328034</v>
      </c>
      <c r="H62" s="12">
        <f t="shared" si="2"/>
        <v>0.10940362684355469</v>
      </c>
      <c r="I62" s="12">
        <f t="shared" si="2"/>
        <v>1.3524421574548571E-4</v>
      </c>
      <c r="J62" s="12">
        <f t="shared" si="2"/>
        <v>0.69007777367644818</v>
      </c>
      <c r="K62" s="12">
        <f t="shared" si="2"/>
        <v>0.10227901064038684</v>
      </c>
      <c r="L62" s="12">
        <f t="shared" si="2"/>
        <v>1.3524421574548571E-4</v>
      </c>
      <c r="M62" s="12">
        <f t="shared" si="2"/>
        <v>0.69031203798472618</v>
      </c>
      <c r="N62" s="12">
        <f t="shared" si="2"/>
        <v>0.10204474633210878</v>
      </c>
      <c r="O62" s="12">
        <f t="shared" si="2"/>
        <v>1.3524421574548571E-4</v>
      </c>
      <c r="P62" s="12">
        <f t="shared" si="2"/>
        <v>0.65231798786609396</v>
      </c>
      <c r="Q62" s="12">
        <f t="shared" si="2"/>
        <v>0.14003879645074105</v>
      </c>
      <c r="R62" s="12">
        <f t="shared" si="2"/>
        <v>1.3524421574548571E-4</v>
      </c>
    </row>
    <row r="63" spans="1:18" x14ac:dyDescent="0.35">
      <c r="B63" s="1" t="s">
        <v>62</v>
      </c>
      <c r="D63" s="13">
        <f t="shared" ref="D63:R63" si="3">D61/$C$60</f>
        <v>0.99982934312160099</v>
      </c>
      <c r="E63" s="14">
        <f t="shared" si="3"/>
        <v>0</v>
      </c>
      <c r="F63" s="14">
        <f t="shared" si="3"/>
        <v>1.7065687839903066E-4</v>
      </c>
      <c r="G63" s="13">
        <f>G61/$C$60</f>
        <v>0.86177921402928426</v>
      </c>
      <c r="H63" s="14">
        <f t="shared" si="3"/>
        <v>0.13805012909231673</v>
      </c>
      <c r="I63" s="14">
        <f t="shared" si="3"/>
        <v>1.7065687839903066E-4</v>
      </c>
      <c r="J63" s="13">
        <f t="shared" si="3"/>
        <v>0.87076935644921516</v>
      </c>
      <c r="K63" s="14">
        <f t="shared" si="3"/>
        <v>0.12905998667238583</v>
      </c>
      <c r="L63" s="14">
        <f t="shared" si="3"/>
        <v>1.7065687839903066E-4</v>
      </c>
      <c r="M63" s="13">
        <f t="shared" si="3"/>
        <v>0.87106496107341791</v>
      </c>
      <c r="N63" s="14">
        <f t="shared" si="3"/>
        <v>0.12876438204818305</v>
      </c>
      <c r="O63" s="14">
        <f t="shared" si="3"/>
        <v>1.7065687839903066E-4</v>
      </c>
      <c r="P63" s="13">
        <f t="shared" si="3"/>
        <v>0.82312245976020715</v>
      </c>
      <c r="Q63" s="14">
        <f t="shared" si="3"/>
        <v>0.17670688336139379</v>
      </c>
      <c r="R63" s="14">
        <f t="shared" si="3"/>
        <v>1.7065687839903066E-4</v>
      </c>
    </row>
    <row r="64" spans="1:18" x14ac:dyDescent="0.35">
      <c r="B64" s="1" t="s">
        <v>4</v>
      </c>
      <c r="D64" s="11">
        <f>SUM(D61,E61,F61)</f>
        <v>91710338</v>
      </c>
      <c r="E64" s="11"/>
      <c r="F64" s="11"/>
      <c r="G64" s="11">
        <f>SUM(G61,H61,I61)</f>
        <v>91710338</v>
      </c>
      <c r="H64" s="11"/>
      <c r="I64" s="11"/>
      <c r="J64" s="11">
        <f>SUM(J61,K61,L61)</f>
        <v>91710338</v>
      </c>
      <c r="K64" s="11"/>
      <c r="L64" s="11"/>
      <c r="M64" s="11">
        <f>SUM(M61,N61,O61)</f>
        <v>91710338</v>
      </c>
      <c r="N64" s="11"/>
      <c r="O64" s="11"/>
      <c r="P64" s="11">
        <f>SUM(P61,Q61,R61)</f>
        <v>91710338</v>
      </c>
      <c r="Q64" s="11"/>
      <c r="R64" s="11"/>
    </row>
    <row r="65" spans="1:18" ht="18.75" thickBot="1" x14ac:dyDescent="0.4">
      <c r="A65" s="4"/>
      <c r="B65" s="4" t="s">
        <v>63</v>
      </c>
      <c r="C65" s="5"/>
      <c r="D65" s="21">
        <f>$C$60-D64</f>
        <v>0</v>
      </c>
      <c r="E65" s="21"/>
      <c r="F65" s="21"/>
      <c r="G65" s="21">
        <f>$C$60-G64</f>
        <v>0</v>
      </c>
      <c r="H65" s="21"/>
      <c r="I65" s="21"/>
      <c r="J65" s="21">
        <f>$C$60-J64</f>
        <v>0</v>
      </c>
      <c r="K65" s="21"/>
      <c r="L65" s="21"/>
      <c r="M65" s="21">
        <f>$C$60-M64</f>
        <v>0</v>
      </c>
      <c r="N65" s="21"/>
      <c r="O65" s="21"/>
      <c r="P65" s="21">
        <f>$C$60-P64</f>
        <v>0</v>
      </c>
      <c r="Q65" s="21"/>
      <c r="R65" s="21"/>
    </row>
    <row r="66" spans="1:18" ht="18.75" thickTop="1" x14ac:dyDescent="0.35">
      <c r="D66" s="3"/>
      <c r="E66" s="3"/>
      <c r="F66" s="3"/>
    </row>
    <row r="67" spans="1:18" x14ac:dyDescent="0.35">
      <c r="A67" s="3"/>
      <c r="D67" s="3"/>
      <c r="F67" s="3"/>
    </row>
    <row r="68" spans="1:18" ht="10.5" customHeight="1" x14ac:dyDescent="0.35">
      <c r="A68" s="3"/>
    </row>
    <row r="69" spans="1:18" x14ac:dyDescent="0.35">
      <c r="A69" s="3"/>
    </row>
  </sheetData>
  <sheetProtection password="EEAF" sheet="1"/>
  <mergeCells count="5">
    <mergeCell ref="D2:F2"/>
    <mergeCell ref="G2:I2"/>
    <mergeCell ref="J2:L2"/>
    <mergeCell ref="M2:O2"/>
    <mergeCell ref="P2:R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7"/>
  <sheetViews>
    <sheetView zoomScale="80" workbookViewId="0">
      <pane xSplit="2" ySplit="3" topLeftCell="C43" activePane="bottomRight" state="frozen"/>
      <selection pane="topRight" activeCell="C1" sqref="C1"/>
      <selection pane="bottomLeft" activeCell="A4" sqref="A4"/>
      <selection pane="bottomRight" activeCell="A4" sqref="A4:A57"/>
    </sheetView>
  </sheetViews>
  <sheetFormatPr defaultRowHeight="18" x14ac:dyDescent="0.35"/>
  <cols>
    <col min="1" max="1" width="10.28515625" style="1" bestFit="1" customWidth="1"/>
    <col min="2" max="2" width="68.7109375" style="1" bestFit="1" customWidth="1"/>
    <col min="3" max="3" width="5.85546875" style="1" bestFit="1" customWidth="1"/>
    <col min="4" max="4" width="9.140625" style="1" bestFit="1" customWidth="1"/>
    <col min="5" max="5" width="12.85546875" style="1" bestFit="1" customWidth="1"/>
    <col min="6" max="6" width="5.85546875" style="1" bestFit="1" customWidth="1"/>
    <col min="7" max="7" width="9.140625" style="1" bestFit="1" customWidth="1"/>
    <col min="8" max="8" width="12.85546875" style="1" bestFit="1" customWidth="1"/>
    <col min="9" max="9" width="5.85546875" style="1" bestFit="1" customWidth="1"/>
    <col min="10" max="10" width="9.140625" style="1" bestFit="1" customWidth="1"/>
    <col min="11" max="11" width="12.85546875" style="1" bestFit="1" customWidth="1"/>
    <col min="12" max="12" width="5.85546875" style="1" bestFit="1" customWidth="1"/>
    <col min="13" max="13" width="9.140625" style="1" bestFit="1" customWidth="1"/>
    <col min="14" max="14" width="12.85546875" style="1" bestFit="1" customWidth="1"/>
    <col min="15" max="15" width="5.85546875" style="1" bestFit="1" customWidth="1"/>
    <col min="16" max="16" width="9.140625" style="1" bestFit="1" customWidth="1"/>
    <col min="17" max="17" width="12.85546875" style="1" bestFit="1" customWidth="1"/>
    <col min="18" max="16384" width="9.140625" style="1"/>
  </cols>
  <sheetData>
    <row r="1" spans="1:17" ht="18.75" customHeight="1" thickBot="1" x14ac:dyDescent="0.4">
      <c r="A1" s="29" t="s">
        <v>55</v>
      </c>
      <c r="B1" s="30"/>
      <c r="C1" s="30"/>
      <c r="D1" s="30"/>
      <c r="E1" s="30"/>
    </row>
    <row r="2" spans="1:17" ht="102" customHeight="1" thickBot="1" x14ac:dyDescent="0.4">
      <c r="A2" s="10" t="s">
        <v>1</v>
      </c>
      <c r="B2" s="10" t="s">
        <v>0</v>
      </c>
      <c r="C2" s="43" t="s">
        <v>67</v>
      </c>
      <c r="D2" s="44"/>
      <c r="E2" s="45"/>
      <c r="F2" s="43" t="s">
        <v>68</v>
      </c>
      <c r="G2" s="44"/>
      <c r="H2" s="45"/>
      <c r="I2" s="43" t="s">
        <v>69</v>
      </c>
      <c r="J2" s="44"/>
      <c r="K2" s="45"/>
      <c r="L2" s="43" t="s">
        <v>71</v>
      </c>
      <c r="M2" s="44"/>
      <c r="N2" s="45"/>
      <c r="O2" s="43" t="s">
        <v>70</v>
      </c>
      <c r="P2" s="44"/>
      <c r="Q2" s="45"/>
    </row>
    <row r="3" spans="1:17" ht="18.75" customHeight="1" thickTop="1" x14ac:dyDescent="0.35">
      <c r="C3" s="7" t="s">
        <v>64</v>
      </c>
      <c r="D3" s="7" t="s">
        <v>65</v>
      </c>
      <c r="E3" s="7" t="s">
        <v>66</v>
      </c>
      <c r="F3" s="7" t="s">
        <v>64</v>
      </c>
      <c r="G3" s="7" t="s">
        <v>65</v>
      </c>
      <c r="H3" s="7" t="s">
        <v>66</v>
      </c>
      <c r="I3" s="7" t="s">
        <v>64</v>
      </c>
      <c r="J3" s="7" t="s">
        <v>65</v>
      </c>
      <c r="K3" s="7" t="s">
        <v>66</v>
      </c>
      <c r="L3" s="7" t="s">
        <v>64</v>
      </c>
      <c r="M3" s="7" t="s">
        <v>65</v>
      </c>
      <c r="N3" s="7" t="s">
        <v>66</v>
      </c>
      <c r="O3" s="7" t="s">
        <v>64</v>
      </c>
      <c r="P3" s="7" t="s">
        <v>65</v>
      </c>
      <c r="Q3" s="7" t="s">
        <v>66</v>
      </c>
    </row>
    <row r="4" spans="1:17" ht="18.75" customHeight="1" x14ac:dyDescent="0.35">
      <c r="A4" s="23">
        <v>1</v>
      </c>
      <c r="B4" s="26" t="s">
        <v>2</v>
      </c>
      <c r="C4" s="35" t="s">
        <v>5</v>
      </c>
      <c r="D4" s="36"/>
      <c r="E4" s="37"/>
      <c r="F4" s="35" t="s">
        <v>5</v>
      </c>
      <c r="G4" s="36"/>
      <c r="H4" s="37"/>
      <c r="I4" s="35" t="s">
        <v>5</v>
      </c>
      <c r="J4" s="36"/>
      <c r="K4" s="37"/>
      <c r="L4" s="35" t="s">
        <v>5</v>
      </c>
      <c r="M4" s="36"/>
      <c r="N4" s="37"/>
      <c r="O4" s="35" t="s">
        <v>5</v>
      </c>
      <c r="P4" s="36"/>
      <c r="Q4" s="37"/>
    </row>
    <row r="5" spans="1:17" ht="18.75" customHeight="1" x14ac:dyDescent="0.35">
      <c r="A5" s="23">
        <f t="shared" ref="A5:A54" si="0">A4+1</f>
        <v>2</v>
      </c>
      <c r="B5" s="26" t="s">
        <v>12</v>
      </c>
      <c r="C5" s="31" t="s">
        <v>5</v>
      </c>
      <c r="D5" s="17"/>
      <c r="E5" s="32"/>
      <c r="F5" s="31" t="s">
        <v>5</v>
      </c>
      <c r="G5" s="17"/>
      <c r="H5" s="32"/>
      <c r="I5" s="31" t="s">
        <v>5</v>
      </c>
      <c r="J5" s="17"/>
      <c r="K5" s="32"/>
      <c r="L5" s="31" t="s">
        <v>5</v>
      </c>
      <c r="M5" s="17"/>
      <c r="N5" s="32"/>
      <c r="O5" s="31" t="s">
        <v>5</v>
      </c>
      <c r="P5" s="17"/>
      <c r="Q5" s="32"/>
    </row>
    <row r="6" spans="1:17" ht="18.75" customHeight="1" x14ac:dyDescent="0.35">
      <c r="A6" s="23">
        <f t="shared" si="0"/>
        <v>3</v>
      </c>
      <c r="B6" s="26" t="s">
        <v>13</v>
      </c>
      <c r="C6" s="31" t="s">
        <v>5</v>
      </c>
      <c r="D6" s="17"/>
      <c r="E6" s="32"/>
      <c r="F6" s="31"/>
      <c r="G6" s="17" t="s">
        <v>5</v>
      </c>
      <c r="H6" s="32"/>
      <c r="I6" s="31"/>
      <c r="J6" s="17" t="s">
        <v>5</v>
      </c>
      <c r="K6" s="32"/>
      <c r="L6" s="31"/>
      <c r="M6" s="17" t="s">
        <v>5</v>
      </c>
      <c r="N6" s="32"/>
      <c r="O6" s="31"/>
      <c r="P6" s="17" t="s">
        <v>5</v>
      </c>
      <c r="Q6" s="32"/>
    </row>
    <row r="7" spans="1:17" ht="18.75" customHeight="1" x14ac:dyDescent="0.35">
      <c r="A7" s="23">
        <f t="shared" si="0"/>
        <v>4</v>
      </c>
      <c r="B7" s="26" t="s">
        <v>6</v>
      </c>
      <c r="C7" s="35" t="s">
        <v>5</v>
      </c>
      <c r="D7" s="36"/>
      <c r="E7" s="37"/>
      <c r="F7" s="35" t="s">
        <v>5</v>
      </c>
      <c r="G7" s="36"/>
      <c r="H7" s="37"/>
      <c r="I7" s="35" t="s">
        <v>5</v>
      </c>
      <c r="J7" s="36"/>
      <c r="K7" s="37"/>
      <c r="L7" s="35" t="s">
        <v>5</v>
      </c>
      <c r="M7" s="36"/>
      <c r="N7" s="37"/>
      <c r="O7" s="35" t="s">
        <v>5</v>
      </c>
      <c r="P7" s="36"/>
      <c r="Q7" s="37"/>
    </row>
    <row r="8" spans="1:17" ht="18.75" customHeight="1" x14ac:dyDescent="0.35">
      <c r="A8" s="23">
        <f t="shared" si="0"/>
        <v>5</v>
      </c>
      <c r="B8" s="26" t="s">
        <v>10</v>
      </c>
      <c r="C8" s="31"/>
      <c r="D8" s="17"/>
      <c r="E8" s="32"/>
      <c r="F8" s="31"/>
      <c r="G8" s="17"/>
      <c r="H8" s="32"/>
      <c r="I8" s="31"/>
      <c r="J8" s="17"/>
      <c r="K8" s="32"/>
      <c r="L8" s="31"/>
      <c r="M8" s="17"/>
      <c r="N8" s="32"/>
      <c r="O8" s="31"/>
      <c r="P8" s="17"/>
      <c r="Q8" s="32"/>
    </row>
    <row r="9" spans="1:17" s="25" customFormat="1" ht="18.75" customHeight="1" x14ac:dyDescent="0.35">
      <c r="A9" s="23">
        <f t="shared" si="0"/>
        <v>6</v>
      </c>
      <c r="B9" s="26" t="s">
        <v>14</v>
      </c>
      <c r="C9" s="31" t="s">
        <v>5</v>
      </c>
      <c r="D9" s="17"/>
      <c r="E9" s="32"/>
      <c r="F9" s="31" t="s">
        <v>5</v>
      </c>
      <c r="G9" s="17"/>
      <c r="H9" s="32"/>
      <c r="I9" s="31" t="s">
        <v>5</v>
      </c>
      <c r="J9" s="17"/>
      <c r="K9" s="32"/>
      <c r="L9" s="31" t="s">
        <v>5</v>
      </c>
      <c r="M9" s="17"/>
      <c r="N9" s="32"/>
      <c r="O9" s="31"/>
      <c r="P9" s="17" t="s">
        <v>5</v>
      </c>
      <c r="Q9" s="32"/>
    </row>
    <row r="10" spans="1:17" ht="18.75" customHeight="1" x14ac:dyDescent="0.35">
      <c r="A10" s="23">
        <f t="shared" si="0"/>
        <v>7</v>
      </c>
      <c r="B10" s="26" t="s">
        <v>8</v>
      </c>
      <c r="C10" s="31" t="s">
        <v>5</v>
      </c>
      <c r="D10" s="17"/>
      <c r="E10" s="32"/>
      <c r="F10" s="31"/>
      <c r="G10" s="17"/>
      <c r="H10" s="32"/>
      <c r="I10" s="31"/>
      <c r="J10" s="17"/>
      <c r="K10" s="32"/>
      <c r="L10" s="31"/>
      <c r="M10" s="17"/>
      <c r="N10" s="32"/>
      <c r="O10" s="31"/>
      <c r="P10" s="17"/>
      <c r="Q10" s="32"/>
    </row>
    <row r="11" spans="1:17" ht="18.75" customHeight="1" x14ac:dyDescent="0.35">
      <c r="A11" s="23">
        <f t="shared" si="0"/>
        <v>8</v>
      </c>
      <c r="B11" s="26" t="s">
        <v>15</v>
      </c>
      <c r="C11" s="31" t="s">
        <v>5</v>
      </c>
      <c r="D11" s="17"/>
      <c r="E11" s="32"/>
      <c r="F11" s="31"/>
      <c r="G11" s="17" t="s">
        <v>5</v>
      </c>
      <c r="H11" s="32"/>
      <c r="I11" s="31"/>
      <c r="J11" s="17" t="s">
        <v>5</v>
      </c>
      <c r="K11" s="32"/>
      <c r="L11" s="31"/>
      <c r="M11" s="17" t="s">
        <v>5</v>
      </c>
      <c r="N11" s="32"/>
      <c r="O11" s="31"/>
      <c r="P11" s="17" t="s">
        <v>5</v>
      </c>
      <c r="Q11" s="32"/>
    </row>
    <row r="12" spans="1:17" ht="18.75" customHeight="1" x14ac:dyDescent="0.35">
      <c r="A12" s="23">
        <f t="shared" si="0"/>
        <v>9</v>
      </c>
      <c r="B12" s="26" t="s">
        <v>52</v>
      </c>
      <c r="C12" s="31" t="s">
        <v>5</v>
      </c>
      <c r="D12" s="17"/>
      <c r="E12" s="32"/>
      <c r="F12" s="31"/>
      <c r="G12" s="17" t="s">
        <v>5</v>
      </c>
      <c r="H12" s="32"/>
      <c r="I12" s="31"/>
      <c r="J12" s="17" t="s">
        <v>5</v>
      </c>
      <c r="K12" s="32"/>
      <c r="L12" s="31"/>
      <c r="M12" s="17" t="s">
        <v>5</v>
      </c>
      <c r="N12" s="32"/>
      <c r="O12" s="31"/>
      <c r="P12" s="17" t="s">
        <v>5</v>
      </c>
      <c r="Q12" s="32"/>
    </row>
    <row r="13" spans="1:17" ht="18.75" customHeight="1" x14ac:dyDescent="0.35">
      <c r="A13" s="23">
        <f t="shared" si="0"/>
        <v>10</v>
      </c>
      <c r="B13" s="26" t="s">
        <v>11</v>
      </c>
      <c r="C13" s="31" t="s">
        <v>5</v>
      </c>
      <c r="D13" s="17"/>
      <c r="E13" s="32"/>
      <c r="F13" s="31"/>
      <c r="G13" s="17"/>
      <c r="H13" s="32"/>
      <c r="I13" s="31"/>
      <c r="J13" s="17"/>
      <c r="K13" s="32"/>
      <c r="L13" s="31"/>
      <c r="M13" s="17"/>
      <c r="N13" s="32"/>
      <c r="O13" s="31"/>
      <c r="P13" s="17"/>
      <c r="Q13" s="32"/>
    </row>
    <row r="14" spans="1:17" ht="18.75" customHeight="1" x14ac:dyDescent="0.35">
      <c r="A14" s="23">
        <f t="shared" si="0"/>
        <v>11</v>
      </c>
      <c r="B14" s="26" t="s">
        <v>16</v>
      </c>
      <c r="C14" s="31" t="s">
        <v>5</v>
      </c>
      <c r="D14" s="17"/>
      <c r="E14" s="32"/>
      <c r="F14" s="31"/>
      <c r="G14" s="17" t="s">
        <v>5</v>
      </c>
      <c r="H14" s="32"/>
      <c r="I14" s="31"/>
      <c r="J14" s="17" t="s">
        <v>5</v>
      </c>
      <c r="K14" s="32"/>
      <c r="L14" s="31"/>
      <c r="M14" s="17" t="s">
        <v>5</v>
      </c>
      <c r="N14" s="32"/>
      <c r="O14" s="31"/>
      <c r="P14" s="17" t="s">
        <v>5</v>
      </c>
      <c r="Q14" s="32"/>
    </row>
    <row r="15" spans="1:17" ht="18.75" customHeight="1" x14ac:dyDescent="0.35">
      <c r="A15" s="23"/>
      <c r="B15" s="26"/>
      <c r="C15" s="35"/>
      <c r="D15" s="36"/>
      <c r="E15" s="37"/>
      <c r="F15" s="35"/>
      <c r="G15" s="36"/>
      <c r="H15" s="37"/>
      <c r="I15" s="35"/>
      <c r="J15" s="36"/>
      <c r="K15" s="37"/>
      <c r="L15" s="35"/>
      <c r="M15" s="36"/>
      <c r="N15" s="37"/>
      <c r="O15" s="35"/>
      <c r="P15" s="36"/>
      <c r="Q15" s="37"/>
    </row>
    <row r="16" spans="1:17" ht="18.75" customHeight="1" x14ac:dyDescent="0.35">
      <c r="A16" s="23">
        <v>13</v>
      </c>
      <c r="B16" s="26" t="s">
        <v>17</v>
      </c>
      <c r="C16" s="35" t="s">
        <v>5</v>
      </c>
      <c r="D16" s="36"/>
      <c r="E16" s="37"/>
      <c r="F16" s="35" t="s">
        <v>5</v>
      </c>
      <c r="G16" s="36"/>
      <c r="H16" s="37"/>
      <c r="I16" s="35" t="s">
        <v>5</v>
      </c>
      <c r="J16" s="36"/>
      <c r="K16" s="37"/>
      <c r="L16" s="35" t="s">
        <v>5</v>
      </c>
      <c r="M16" s="36"/>
      <c r="N16" s="37"/>
      <c r="O16" s="35" t="s">
        <v>5</v>
      </c>
      <c r="P16" s="36"/>
      <c r="Q16" s="37"/>
    </row>
    <row r="17" spans="1:17" ht="18.75" customHeight="1" x14ac:dyDescent="0.35">
      <c r="A17" s="23">
        <f t="shared" si="0"/>
        <v>14</v>
      </c>
      <c r="B17" s="26" t="s">
        <v>18</v>
      </c>
      <c r="C17" s="31" t="s">
        <v>5</v>
      </c>
      <c r="D17" s="17"/>
      <c r="E17" s="32"/>
      <c r="F17" s="31" t="s">
        <v>5</v>
      </c>
      <c r="G17" s="17"/>
      <c r="H17" s="32"/>
      <c r="I17" s="31" t="s">
        <v>5</v>
      </c>
      <c r="J17" s="17"/>
      <c r="K17" s="32"/>
      <c r="L17" s="31" t="s">
        <v>5</v>
      </c>
      <c r="M17" s="17"/>
      <c r="N17" s="32"/>
      <c r="O17" s="31"/>
      <c r="P17" s="17" t="s">
        <v>5</v>
      </c>
      <c r="Q17" s="32"/>
    </row>
    <row r="18" spans="1:17" ht="18.75" customHeight="1" x14ac:dyDescent="0.35">
      <c r="A18" s="23">
        <f t="shared" si="0"/>
        <v>15</v>
      </c>
      <c r="B18" s="26" t="s">
        <v>19</v>
      </c>
      <c r="C18" s="31" t="s">
        <v>5</v>
      </c>
      <c r="D18" s="17"/>
      <c r="E18" s="32"/>
      <c r="F18" s="31"/>
      <c r="G18" s="17" t="s">
        <v>5</v>
      </c>
      <c r="H18" s="32"/>
      <c r="I18" s="31"/>
      <c r="J18" s="17" t="s">
        <v>5</v>
      </c>
      <c r="K18" s="32"/>
      <c r="L18" s="31"/>
      <c r="M18" s="17" t="s">
        <v>5</v>
      </c>
      <c r="N18" s="32"/>
      <c r="O18" s="31"/>
      <c r="P18" s="17" t="s">
        <v>5</v>
      </c>
      <c r="Q18" s="32"/>
    </row>
    <row r="19" spans="1:17" ht="18.75" customHeight="1" x14ac:dyDescent="0.35">
      <c r="A19" s="23">
        <f t="shared" si="0"/>
        <v>16</v>
      </c>
      <c r="B19" s="26" t="s">
        <v>20</v>
      </c>
      <c r="C19" s="31" t="s">
        <v>5</v>
      </c>
      <c r="D19" s="17"/>
      <c r="E19" s="32"/>
      <c r="F19" s="31"/>
      <c r="G19" s="17" t="s">
        <v>5</v>
      </c>
      <c r="H19" s="32"/>
      <c r="I19" s="31"/>
      <c r="J19" s="17" t="s">
        <v>5</v>
      </c>
      <c r="K19" s="32"/>
      <c r="L19" s="31"/>
      <c r="M19" s="17" t="s">
        <v>5</v>
      </c>
      <c r="N19" s="32"/>
      <c r="O19" s="31"/>
      <c r="P19" s="17" t="s">
        <v>5</v>
      </c>
      <c r="Q19" s="32"/>
    </row>
    <row r="20" spans="1:17" ht="18.75" customHeight="1" x14ac:dyDescent="0.35">
      <c r="A20" s="23"/>
      <c r="B20" s="26"/>
      <c r="C20" s="35"/>
      <c r="D20" s="36"/>
      <c r="E20" s="37"/>
      <c r="F20" s="35"/>
      <c r="G20" s="36"/>
      <c r="H20" s="37"/>
      <c r="I20" s="35"/>
      <c r="J20" s="36"/>
      <c r="K20" s="37"/>
      <c r="L20" s="35"/>
      <c r="M20" s="36"/>
      <c r="N20" s="37"/>
      <c r="O20" s="35"/>
      <c r="P20" s="36"/>
      <c r="Q20" s="37"/>
    </row>
    <row r="21" spans="1:17" ht="18.75" customHeight="1" x14ac:dyDescent="0.35">
      <c r="A21" s="23">
        <v>18</v>
      </c>
      <c r="B21" s="26" t="s">
        <v>3</v>
      </c>
      <c r="C21" s="35" t="s">
        <v>5</v>
      </c>
      <c r="D21" s="36"/>
      <c r="E21" s="37"/>
      <c r="F21" s="35" t="s">
        <v>5</v>
      </c>
      <c r="G21" s="36"/>
      <c r="H21" s="37"/>
      <c r="I21" s="35" t="s">
        <v>5</v>
      </c>
      <c r="J21" s="36"/>
      <c r="K21" s="37"/>
      <c r="L21" s="35" t="s">
        <v>5</v>
      </c>
      <c r="M21" s="36"/>
      <c r="N21" s="37"/>
      <c r="O21" s="35" t="s">
        <v>5</v>
      </c>
      <c r="P21" s="36"/>
      <c r="Q21" s="37"/>
    </row>
    <row r="22" spans="1:17" ht="18.75" customHeight="1" x14ac:dyDescent="0.35">
      <c r="A22" s="23">
        <f t="shared" si="0"/>
        <v>19</v>
      </c>
      <c r="B22" s="26" t="s">
        <v>21</v>
      </c>
      <c r="C22" s="31" t="s">
        <v>5</v>
      </c>
      <c r="D22" s="17"/>
      <c r="E22" s="32"/>
      <c r="F22" s="31"/>
      <c r="G22" s="17" t="s">
        <v>5</v>
      </c>
      <c r="H22" s="32"/>
      <c r="I22" s="31"/>
      <c r="J22" s="17" t="s">
        <v>5</v>
      </c>
      <c r="K22" s="32"/>
      <c r="L22" s="31"/>
      <c r="M22" s="17" t="s">
        <v>5</v>
      </c>
      <c r="N22" s="32"/>
      <c r="O22" s="31"/>
      <c r="P22" s="17" t="s">
        <v>5</v>
      </c>
      <c r="Q22" s="32"/>
    </row>
    <row r="23" spans="1:17" ht="18.75" customHeight="1" x14ac:dyDescent="0.35">
      <c r="A23" s="23">
        <f t="shared" si="0"/>
        <v>20</v>
      </c>
      <c r="B23" s="26" t="s">
        <v>22</v>
      </c>
      <c r="C23" s="31" t="s">
        <v>5</v>
      </c>
      <c r="D23" s="17"/>
      <c r="E23" s="32"/>
      <c r="F23" s="31"/>
      <c r="G23" s="17" t="s">
        <v>5</v>
      </c>
      <c r="H23" s="32"/>
      <c r="I23" s="31"/>
      <c r="J23" s="17" t="s">
        <v>5</v>
      </c>
      <c r="K23" s="32"/>
      <c r="L23" s="31"/>
      <c r="M23" s="17" t="s">
        <v>5</v>
      </c>
      <c r="N23" s="32"/>
      <c r="O23" s="31"/>
      <c r="P23" s="17" t="s">
        <v>5</v>
      </c>
      <c r="Q23" s="32"/>
    </row>
    <row r="24" spans="1:17" ht="18.75" customHeight="1" x14ac:dyDescent="0.35">
      <c r="A24" s="23">
        <f t="shared" si="0"/>
        <v>21</v>
      </c>
      <c r="B24" s="26" t="s">
        <v>23</v>
      </c>
      <c r="C24" s="31" t="s">
        <v>5</v>
      </c>
      <c r="D24" s="17"/>
      <c r="E24" s="32"/>
      <c r="F24" s="31" t="s">
        <v>5</v>
      </c>
      <c r="G24" s="17"/>
      <c r="H24" s="32"/>
      <c r="I24" s="31" t="s">
        <v>5</v>
      </c>
      <c r="J24" s="17"/>
      <c r="K24" s="32"/>
      <c r="L24" s="31" t="s">
        <v>5</v>
      </c>
      <c r="M24" s="17"/>
      <c r="N24" s="32"/>
      <c r="O24" s="31" t="s">
        <v>5</v>
      </c>
      <c r="P24" s="17"/>
      <c r="Q24" s="32"/>
    </row>
    <row r="25" spans="1:17" ht="18.75" customHeight="1" x14ac:dyDescent="0.35">
      <c r="A25" s="23">
        <f t="shared" si="0"/>
        <v>22</v>
      </c>
      <c r="B25" s="26" t="s">
        <v>24</v>
      </c>
      <c r="C25" s="31" t="s">
        <v>5</v>
      </c>
      <c r="D25" s="17"/>
      <c r="E25" s="32"/>
      <c r="F25" s="31"/>
      <c r="G25" s="17" t="s">
        <v>5</v>
      </c>
      <c r="H25" s="32"/>
      <c r="I25" s="31"/>
      <c r="J25" s="17" t="s">
        <v>5</v>
      </c>
      <c r="K25" s="32"/>
      <c r="L25" s="31"/>
      <c r="M25" s="17" t="s">
        <v>5</v>
      </c>
      <c r="N25" s="32"/>
      <c r="O25" s="31"/>
      <c r="P25" s="17" t="s">
        <v>5</v>
      </c>
      <c r="Q25" s="32"/>
    </row>
    <row r="26" spans="1:17" ht="18.75" customHeight="1" x14ac:dyDescent="0.35">
      <c r="A26" s="23">
        <f t="shared" si="0"/>
        <v>23</v>
      </c>
      <c r="B26" s="26" t="s">
        <v>25</v>
      </c>
      <c r="C26" s="31" t="s">
        <v>5</v>
      </c>
      <c r="D26" s="17"/>
      <c r="E26" s="32"/>
      <c r="F26" s="31"/>
      <c r="G26" s="17" t="s">
        <v>5</v>
      </c>
      <c r="H26" s="32"/>
      <c r="I26" s="31"/>
      <c r="J26" s="17" t="s">
        <v>5</v>
      </c>
      <c r="K26" s="32"/>
      <c r="L26" s="31"/>
      <c r="M26" s="17" t="s">
        <v>5</v>
      </c>
      <c r="N26" s="32"/>
      <c r="O26" s="31"/>
      <c r="P26" s="17" t="s">
        <v>5</v>
      </c>
      <c r="Q26" s="32"/>
    </row>
    <row r="27" spans="1:17" ht="18.75" customHeight="1" x14ac:dyDescent="0.35">
      <c r="A27" s="23">
        <f t="shared" si="0"/>
        <v>24</v>
      </c>
      <c r="B27" s="26" t="s">
        <v>26</v>
      </c>
      <c r="C27" s="31" t="s">
        <v>5</v>
      </c>
      <c r="D27" s="17"/>
      <c r="E27" s="32"/>
      <c r="F27" s="31"/>
      <c r="G27" s="17" t="s">
        <v>5</v>
      </c>
      <c r="H27" s="32"/>
      <c r="I27" s="31"/>
      <c r="J27" s="17" t="s">
        <v>5</v>
      </c>
      <c r="K27" s="32"/>
      <c r="L27" s="31"/>
      <c r="M27" s="17" t="s">
        <v>5</v>
      </c>
      <c r="N27" s="32"/>
      <c r="O27" s="31"/>
      <c r="P27" s="17" t="s">
        <v>5</v>
      </c>
      <c r="Q27" s="32"/>
    </row>
    <row r="28" spans="1:17" ht="18.75" customHeight="1" x14ac:dyDescent="0.35">
      <c r="A28" s="23">
        <f t="shared" si="0"/>
        <v>25</v>
      </c>
      <c r="B28" s="26" t="s">
        <v>27</v>
      </c>
      <c r="C28" s="31" t="s">
        <v>5</v>
      </c>
      <c r="D28" s="17"/>
      <c r="E28" s="32"/>
      <c r="F28" s="31"/>
      <c r="G28" s="17" t="s">
        <v>5</v>
      </c>
      <c r="H28" s="32"/>
      <c r="I28" s="31"/>
      <c r="J28" s="17" t="s">
        <v>5</v>
      </c>
      <c r="K28" s="32"/>
      <c r="L28" s="31"/>
      <c r="M28" s="17" t="s">
        <v>5</v>
      </c>
      <c r="N28" s="32"/>
      <c r="O28" s="31"/>
      <c r="P28" s="17" t="s">
        <v>5</v>
      </c>
      <c r="Q28" s="32"/>
    </row>
    <row r="29" spans="1:17" ht="18.75" customHeight="1" x14ac:dyDescent="0.35">
      <c r="A29" s="23">
        <f t="shared" si="0"/>
        <v>26</v>
      </c>
      <c r="B29" s="26" t="s">
        <v>28</v>
      </c>
      <c r="C29" s="31" t="s">
        <v>5</v>
      </c>
      <c r="D29" s="17"/>
      <c r="E29" s="32"/>
      <c r="F29" s="31"/>
      <c r="G29" s="17" t="s">
        <v>5</v>
      </c>
      <c r="H29" s="32"/>
      <c r="I29" s="31"/>
      <c r="J29" s="17" t="s">
        <v>5</v>
      </c>
      <c r="K29" s="32"/>
      <c r="L29" s="31"/>
      <c r="M29" s="17" t="s">
        <v>5</v>
      </c>
      <c r="N29" s="32"/>
      <c r="O29" s="31"/>
      <c r="P29" s="17" t="s">
        <v>5</v>
      </c>
      <c r="Q29" s="32"/>
    </row>
    <row r="30" spans="1:17" ht="18.75" customHeight="1" x14ac:dyDescent="0.35">
      <c r="A30" s="23">
        <f t="shared" si="0"/>
        <v>27</v>
      </c>
      <c r="B30" s="26" t="s">
        <v>29</v>
      </c>
      <c r="C30" s="31" t="s">
        <v>5</v>
      </c>
      <c r="D30" s="17"/>
      <c r="E30" s="32"/>
      <c r="F30" s="31"/>
      <c r="G30" s="17" t="s">
        <v>5</v>
      </c>
      <c r="H30" s="32"/>
      <c r="I30" s="31"/>
      <c r="J30" s="17" t="s">
        <v>5</v>
      </c>
      <c r="K30" s="32"/>
      <c r="L30" s="31"/>
      <c r="M30" s="17" t="s">
        <v>5</v>
      </c>
      <c r="N30" s="32"/>
      <c r="O30" s="31"/>
      <c r="P30" s="17" t="s">
        <v>5</v>
      </c>
      <c r="Q30" s="32"/>
    </row>
    <row r="31" spans="1:17" ht="18.75" customHeight="1" x14ac:dyDescent="0.35">
      <c r="A31" s="23">
        <f t="shared" si="0"/>
        <v>28</v>
      </c>
      <c r="B31" s="26" t="s">
        <v>30</v>
      </c>
      <c r="C31" s="31" t="s">
        <v>5</v>
      </c>
      <c r="D31" s="17"/>
      <c r="E31" s="32"/>
      <c r="F31" s="31"/>
      <c r="G31" s="17" t="s">
        <v>5</v>
      </c>
      <c r="H31" s="32"/>
      <c r="I31" s="31"/>
      <c r="J31" s="17" t="s">
        <v>5</v>
      </c>
      <c r="K31" s="32"/>
      <c r="L31" s="31"/>
      <c r="M31" s="17" t="s">
        <v>5</v>
      </c>
      <c r="N31" s="32"/>
      <c r="O31" s="31"/>
      <c r="P31" s="17" t="s">
        <v>5</v>
      </c>
      <c r="Q31" s="32"/>
    </row>
    <row r="32" spans="1:17" ht="18.75" customHeight="1" x14ac:dyDescent="0.35">
      <c r="A32" s="23">
        <f t="shared" si="0"/>
        <v>29</v>
      </c>
      <c r="B32" s="26" t="s">
        <v>31</v>
      </c>
      <c r="C32" s="31" t="s">
        <v>5</v>
      </c>
      <c r="D32" s="17"/>
      <c r="E32" s="32"/>
      <c r="F32" s="31"/>
      <c r="G32" s="17" t="s">
        <v>5</v>
      </c>
      <c r="H32" s="32"/>
      <c r="I32" s="31"/>
      <c r="J32" s="17" t="s">
        <v>5</v>
      </c>
      <c r="K32" s="32"/>
      <c r="L32" s="31"/>
      <c r="M32" s="17" t="s">
        <v>5</v>
      </c>
      <c r="N32" s="32"/>
      <c r="O32" s="31"/>
      <c r="P32" s="17" t="s">
        <v>5</v>
      </c>
      <c r="Q32" s="32"/>
    </row>
    <row r="33" spans="1:17" ht="18.75" customHeight="1" x14ac:dyDescent="0.35">
      <c r="A33" s="23">
        <f t="shared" si="0"/>
        <v>30</v>
      </c>
      <c r="B33" s="26" t="s">
        <v>32</v>
      </c>
      <c r="C33" s="31" t="s">
        <v>5</v>
      </c>
      <c r="D33" s="17"/>
      <c r="E33" s="32"/>
      <c r="F33" s="31" t="s">
        <v>5</v>
      </c>
      <c r="G33" s="17"/>
      <c r="H33" s="32"/>
      <c r="I33" s="31" t="s">
        <v>5</v>
      </c>
      <c r="J33" s="17"/>
      <c r="K33" s="32"/>
      <c r="L33" s="31" t="s">
        <v>5</v>
      </c>
      <c r="M33" s="17"/>
      <c r="N33" s="32"/>
      <c r="O33" s="31" t="s">
        <v>5</v>
      </c>
      <c r="P33" s="17"/>
      <c r="Q33" s="32"/>
    </row>
    <row r="34" spans="1:17" ht="18.75" customHeight="1" x14ac:dyDescent="0.35">
      <c r="A34" s="23">
        <f t="shared" si="0"/>
        <v>31</v>
      </c>
      <c r="B34" s="26" t="s">
        <v>33</v>
      </c>
      <c r="C34" s="33" t="s">
        <v>5</v>
      </c>
      <c r="D34" s="24"/>
      <c r="E34" s="34"/>
      <c r="F34" s="33"/>
      <c r="G34" s="24" t="s">
        <v>5</v>
      </c>
      <c r="H34" s="34"/>
      <c r="I34" s="33"/>
      <c r="J34" s="24" t="s">
        <v>5</v>
      </c>
      <c r="K34" s="34"/>
      <c r="L34" s="33" t="s">
        <v>5</v>
      </c>
      <c r="M34" s="24"/>
      <c r="N34" s="34"/>
      <c r="O34" s="33" t="s">
        <v>5</v>
      </c>
      <c r="P34" s="24"/>
      <c r="Q34" s="34"/>
    </row>
    <row r="35" spans="1:17" ht="18.75" customHeight="1" x14ac:dyDescent="0.35">
      <c r="A35" s="23">
        <f t="shared" si="0"/>
        <v>32</v>
      </c>
      <c r="B35" s="26" t="s">
        <v>34</v>
      </c>
      <c r="C35" s="35" t="s">
        <v>5</v>
      </c>
      <c r="D35" s="36"/>
      <c r="E35" s="37"/>
      <c r="F35" s="35"/>
      <c r="G35" s="36" t="s">
        <v>5</v>
      </c>
      <c r="H35" s="37"/>
      <c r="I35" s="35"/>
      <c r="J35" s="36" t="s">
        <v>5</v>
      </c>
      <c r="K35" s="37"/>
      <c r="L35" s="35"/>
      <c r="M35" s="36" t="s">
        <v>5</v>
      </c>
      <c r="N35" s="37"/>
      <c r="O35" s="35"/>
      <c r="P35" s="36" t="s">
        <v>5</v>
      </c>
      <c r="Q35" s="37"/>
    </row>
    <row r="36" spans="1:17" ht="18.75" customHeight="1" x14ac:dyDescent="0.35">
      <c r="A36" s="23">
        <f t="shared" si="0"/>
        <v>33</v>
      </c>
      <c r="B36" s="26" t="s">
        <v>35</v>
      </c>
      <c r="C36" s="31" t="s">
        <v>5</v>
      </c>
      <c r="D36" s="17"/>
      <c r="E36" s="32"/>
      <c r="F36" s="31" t="s">
        <v>5</v>
      </c>
      <c r="G36" s="17"/>
      <c r="H36" s="32"/>
      <c r="I36" s="31" t="s">
        <v>5</v>
      </c>
      <c r="J36" s="17"/>
      <c r="K36" s="32"/>
      <c r="L36" s="31" t="s">
        <v>5</v>
      </c>
      <c r="M36" s="17"/>
      <c r="N36" s="32"/>
      <c r="O36" s="31" t="s">
        <v>5</v>
      </c>
      <c r="P36" s="17"/>
      <c r="Q36" s="32"/>
    </row>
    <row r="37" spans="1:17" ht="18.75" customHeight="1" x14ac:dyDescent="0.35">
      <c r="A37" s="23">
        <f t="shared" si="0"/>
        <v>34</v>
      </c>
      <c r="B37" s="26" t="s">
        <v>9</v>
      </c>
      <c r="C37" s="31" t="s">
        <v>5</v>
      </c>
      <c r="D37" s="17"/>
      <c r="E37" s="32"/>
      <c r="F37" s="31"/>
      <c r="G37" s="17"/>
      <c r="H37" s="32"/>
      <c r="I37" s="31"/>
      <c r="J37" s="17"/>
      <c r="K37" s="32"/>
      <c r="L37" s="31"/>
      <c r="M37" s="17"/>
      <c r="N37" s="32"/>
      <c r="O37" s="31"/>
      <c r="P37" s="17"/>
      <c r="Q37" s="32"/>
    </row>
    <row r="38" spans="1:17" ht="18.75" customHeight="1" x14ac:dyDescent="0.35">
      <c r="A38" s="23">
        <f t="shared" si="0"/>
        <v>35</v>
      </c>
      <c r="B38" s="26" t="s">
        <v>36</v>
      </c>
      <c r="C38" s="31" t="s">
        <v>5</v>
      </c>
      <c r="D38" s="17"/>
      <c r="E38" s="32"/>
      <c r="F38" s="31"/>
      <c r="G38" s="17" t="s">
        <v>5</v>
      </c>
      <c r="H38" s="32"/>
      <c r="I38" s="31"/>
      <c r="J38" s="17" t="s">
        <v>5</v>
      </c>
      <c r="K38" s="32"/>
      <c r="L38" s="31"/>
      <c r="M38" s="17" t="s">
        <v>5</v>
      </c>
      <c r="N38" s="32"/>
      <c r="O38" s="31"/>
      <c r="P38" s="17" t="s">
        <v>5</v>
      </c>
      <c r="Q38" s="32"/>
    </row>
    <row r="39" spans="1:17" ht="18.75" customHeight="1" x14ac:dyDescent="0.35">
      <c r="A39" s="23">
        <f t="shared" si="0"/>
        <v>36</v>
      </c>
      <c r="B39" s="26" t="s">
        <v>37</v>
      </c>
      <c r="C39" s="31" t="s">
        <v>5</v>
      </c>
      <c r="D39" s="17"/>
      <c r="E39" s="32"/>
      <c r="F39" s="31"/>
      <c r="G39" s="17" t="s">
        <v>5</v>
      </c>
      <c r="H39" s="32"/>
      <c r="I39" s="31"/>
      <c r="J39" s="17" t="s">
        <v>5</v>
      </c>
      <c r="K39" s="32"/>
      <c r="L39" s="31"/>
      <c r="M39" s="17" t="s">
        <v>5</v>
      </c>
      <c r="N39" s="32"/>
      <c r="O39" s="31"/>
      <c r="P39" s="17" t="s">
        <v>5</v>
      </c>
      <c r="Q39" s="32"/>
    </row>
    <row r="40" spans="1:17" s="25" customFormat="1" ht="18.75" customHeight="1" x14ac:dyDescent="0.35">
      <c r="A40" s="23">
        <f t="shared" si="0"/>
        <v>37</v>
      </c>
      <c r="B40" s="26" t="s">
        <v>38</v>
      </c>
      <c r="C40" s="31" t="s">
        <v>5</v>
      </c>
      <c r="D40" s="17"/>
      <c r="E40" s="32"/>
      <c r="F40" s="31"/>
      <c r="G40" s="17" t="s">
        <v>5</v>
      </c>
      <c r="H40" s="32"/>
      <c r="I40" s="31"/>
      <c r="J40" s="17" t="s">
        <v>5</v>
      </c>
      <c r="K40" s="32"/>
      <c r="L40" s="31"/>
      <c r="M40" s="17" t="s">
        <v>5</v>
      </c>
      <c r="N40" s="32"/>
      <c r="O40" s="31"/>
      <c r="P40" s="17" t="s">
        <v>5</v>
      </c>
      <c r="Q40" s="32"/>
    </row>
    <row r="41" spans="1:17" ht="18.75" customHeight="1" x14ac:dyDescent="0.35">
      <c r="A41" s="23">
        <f t="shared" si="0"/>
        <v>38</v>
      </c>
      <c r="B41" s="26" t="s">
        <v>39</v>
      </c>
      <c r="C41" s="31" t="s">
        <v>5</v>
      </c>
      <c r="D41" s="17"/>
      <c r="E41" s="32"/>
      <c r="F41" s="31"/>
      <c r="G41" s="17" t="s">
        <v>5</v>
      </c>
      <c r="H41" s="32"/>
      <c r="I41" s="31"/>
      <c r="J41" s="17" t="s">
        <v>5</v>
      </c>
      <c r="K41" s="32"/>
      <c r="L41" s="31"/>
      <c r="M41" s="17" t="s">
        <v>5</v>
      </c>
      <c r="N41" s="32"/>
      <c r="O41" s="31"/>
      <c r="P41" s="17" t="s">
        <v>5</v>
      </c>
      <c r="Q41" s="32"/>
    </row>
    <row r="42" spans="1:17" ht="18.75" customHeight="1" x14ac:dyDescent="0.35">
      <c r="A42" s="23">
        <f t="shared" si="0"/>
        <v>39</v>
      </c>
      <c r="B42" s="26" t="s">
        <v>40</v>
      </c>
      <c r="C42" s="35" t="s">
        <v>5</v>
      </c>
      <c r="D42" s="36"/>
      <c r="E42" s="37"/>
      <c r="F42" s="35" t="s">
        <v>5</v>
      </c>
      <c r="G42" s="36"/>
      <c r="H42" s="37"/>
      <c r="I42" s="35" t="s">
        <v>5</v>
      </c>
      <c r="J42" s="36"/>
      <c r="K42" s="37"/>
      <c r="L42" s="35" t="s">
        <v>5</v>
      </c>
      <c r="M42" s="36"/>
      <c r="N42" s="37"/>
      <c r="O42" s="35" t="s">
        <v>5</v>
      </c>
      <c r="P42" s="36"/>
      <c r="Q42" s="37"/>
    </row>
    <row r="43" spans="1:17" ht="18.75" customHeight="1" x14ac:dyDescent="0.35">
      <c r="A43" s="23">
        <f t="shared" si="0"/>
        <v>40</v>
      </c>
      <c r="B43" s="26" t="s">
        <v>41</v>
      </c>
      <c r="C43" s="35" t="s">
        <v>5</v>
      </c>
      <c r="D43" s="36"/>
      <c r="E43" s="37"/>
      <c r="F43" s="35" t="s">
        <v>5</v>
      </c>
      <c r="G43" s="36"/>
      <c r="H43" s="37"/>
      <c r="I43" s="35" t="s">
        <v>5</v>
      </c>
      <c r="J43" s="36"/>
      <c r="K43" s="37"/>
      <c r="L43" s="35" t="s">
        <v>5</v>
      </c>
      <c r="M43" s="36"/>
      <c r="N43" s="37"/>
      <c r="O43" s="35" t="s">
        <v>5</v>
      </c>
      <c r="P43" s="36"/>
      <c r="Q43" s="37"/>
    </row>
    <row r="44" spans="1:17" ht="18.75" customHeight="1" x14ac:dyDescent="0.35">
      <c r="A44" s="23">
        <f t="shared" si="0"/>
        <v>41</v>
      </c>
      <c r="B44" s="26" t="s">
        <v>42</v>
      </c>
      <c r="C44" s="31" t="s">
        <v>5</v>
      </c>
      <c r="D44" s="17"/>
      <c r="E44" s="32"/>
      <c r="F44" s="31"/>
      <c r="G44" s="17" t="s">
        <v>5</v>
      </c>
      <c r="H44" s="32"/>
      <c r="I44" s="31"/>
      <c r="J44" s="17" t="s">
        <v>5</v>
      </c>
      <c r="K44" s="32"/>
      <c r="L44" s="31"/>
      <c r="M44" s="17" t="s">
        <v>5</v>
      </c>
      <c r="N44" s="32"/>
      <c r="O44" s="31"/>
      <c r="P44" s="17" t="s">
        <v>5</v>
      </c>
      <c r="Q44" s="32"/>
    </row>
    <row r="45" spans="1:17" ht="18.75" customHeight="1" x14ac:dyDescent="0.35">
      <c r="A45" s="23">
        <f t="shared" si="0"/>
        <v>42</v>
      </c>
      <c r="B45" s="26" t="s">
        <v>43</v>
      </c>
      <c r="C45" s="31" t="s">
        <v>5</v>
      </c>
      <c r="D45" s="17"/>
      <c r="E45" s="32"/>
      <c r="F45" s="31"/>
      <c r="G45" s="17" t="s">
        <v>5</v>
      </c>
      <c r="H45" s="32"/>
      <c r="I45" s="31"/>
      <c r="J45" s="17" t="s">
        <v>5</v>
      </c>
      <c r="K45" s="32"/>
      <c r="L45" s="31"/>
      <c r="M45" s="17" t="s">
        <v>5</v>
      </c>
      <c r="N45" s="32"/>
      <c r="O45" s="31"/>
      <c r="P45" s="17" t="s">
        <v>5</v>
      </c>
      <c r="Q45" s="32"/>
    </row>
    <row r="46" spans="1:17" ht="18.75" customHeight="1" x14ac:dyDescent="0.35">
      <c r="A46" s="23">
        <f t="shared" si="0"/>
        <v>43</v>
      </c>
      <c r="B46" s="26" t="s">
        <v>54</v>
      </c>
      <c r="C46" s="31" t="s">
        <v>5</v>
      </c>
      <c r="D46" s="17"/>
      <c r="E46" s="32"/>
      <c r="F46" s="31" t="s">
        <v>5</v>
      </c>
      <c r="G46" s="17"/>
      <c r="H46" s="32"/>
      <c r="I46" s="31" t="s">
        <v>5</v>
      </c>
      <c r="J46" s="17"/>
      <c r="K46" s="32"/>
      <c r="L46" s="31" t="s">
        <v>5</v>
      </c>
      <c r="M46" s="17"/>
      <c r="N46" s="32"/>
      <c r="O46" s="31"/>
      <c r="P46" s="17" t="s">
        <v>5</v>
      </c>
      <c r="Q46" s="32"/>
    </row>
    <row r="47" spans="1:17" ht="18.75" customHeight="1" x14ac:dyDescent="0.35">
      <c r="A47" s="23">
        <f t="shared" si="0"/>
        <v>44</v>
      </c>
      <c r="B47" s="26" t="s">
        <v>44</v>
      </c>
      <c r="C47" s="31"/>
      <c r="D47" s="17"/>
      <c r="E47" s="32"/>
      <c r="F47" s="31"/>
      <c r="G47" s="17"/>
      <c r="H47" s="32"/>
      <c r="I47" s="31"/>
      <c r="J47" s="17"/>
      <c r="K47" s="32"/>
      <c r="L47" s="31"/>
      <c r="M47" s="17"/>
      <c r="N47" s="32"/>
      <c r="O47" s="31"/>
      <c r="P47" s="17"/>
      <c r="Q47" s="32"/>
    </row>
    <row r="48" spans="1:17" ht="18.75" customHeight="1" x14ac:dyDescent="0.35">
      <c r="A48" s="23">
        <f t="shared" si="0"/>
        <v>45</v>
      </c>
      <c r="B48" s="26" t="s">
        <v>45</v>
      </c>
      <c r="C48" s="31" t="s">
        <v>5</v>
      </c>
      <c r="D48" s="17"/>
      <c r="E48" s="32"/>
      <c r="F48" s="31" t="s">
        <v>5</v>
      </c>
      <c r="G48" s="17"/>
      <c r="H48" s="32"/>
      <c r="I48" s="31" t="s">
        <v>5</v>
      </c>
      <c r="J48" s="17"/>
      <c r="K48" s="32"/>
      <c r="L48" s="31" t="s">
        <v>5</v>
      </c>
      <c r="M48" s="17"/>
      <c r="N48" s="32"/>
      <c r="O48" s="31"/>
      <c r="P48" s="17" t="s">
        <v>5</v>
      </c>
      <c r="Q48" s="32"/>
    </row>
    <row r="49" spans="1:17" ht="18.75" customHeight="1" x14ac:dyDescent="0.35">
      <c r="A49" s="23">
        <f t="shared" si="0"/>
        <v>46</v>
      </c>
      <c r="B49" s="26" t="s">
        <v>46</v>
      </c>
      <c r="C49" s="31" t="s">
        <v>5</v>
      </c>
      <c r="D49" s="17"/>
      <c r="E49" s="32"/>
      <c r="F49" s="31" t="s">
        <v>5</v>
      </c>
      <c r="G49" s="17"/>
      <c r="H49" s="32"/>
      <c r="I49" s="31" t="s">
        <v>5</v>
      </c>
      <c r="J49" s="17"/>
      <c r="K49" s="32"/>
      <c r="L49" s="31" t="s">
        <v>5</v>
      </c>
      <c r="M49" s="17"/>
      <c r="N49" s="32"/>
      <c r="O49" s="31"/>
      <c r="P49" s="17" t="s">
        <v>5</v>
      </c>
      <c r="Q49" s="32"/>
    </row>
    <row r="50" spans="1:17" ht="18.75" customHeight="1" x14ac:dyDescent="0.35">
      <c r="A50" s="23">
        <f t="shared" si="0"/>
        <v>47</v>
      </c>
      <c r="B50" s="26" t="s">
        <v>47</v>
      </c>
      <c r="C50" s="31" t="s">
        <v>5</v>
      </c>
      <c r="D50" s="17"/>
      <c r="E50" s="32"/>
      <c r="F50" s="31"/>
      <c r="G50" s="17" t="s">
        <v>5</v>
      </c>
      <c r="H50" s="32"/>
      <c r="I50" s="31"/>
      <c r="J50" s="17" t="s">
        <v>5</v>
      </c>
      <c r="K50" s="32"/>
      <c r="L50" s="31"/>
      <c r="M50" s="17" t="s">
        <v>5</v>
      </c>
      <c r="N50" s="32"/>
      <c r="O50" s="31"/>
      <c r="P50" s="17" t="s">
        <v>5</v>
      </c>
      <c r="Q50" s="32"/>
    </row>
    <row r="51" spans="1:17" ht="18.75" customHeight="1" x14ac:dyDescent="0.35">
      <c r="A51" s="23">
        <f t="shared" si="0"/>
        <v>48</v>
      </c>
      <c r="B51" s="26" t="s">
        <v>48</v>
      </c>
      <c r="C51" s="31" t="s">
        <v>5</v>
      </c>
      <c r="D51" s="17"/>
      <c r="E51" s="32"/>
      <c r="F51" s="31" t="s">
        <v>5</v>
      </c>
      <c r="G51" s="17"/>
      <c r="H51" s="32"/>
      <c r="I51" s="31" t="s">
        <v>5</v>
      </c>
      <c r="J51" s="17"/>
      <c r="K51" s="32"/>
      <c r="L51" s="31" t="s">
        <v>5</v>
      </c>
      <c r="M51" s="17"/>
      <c r="N51" s="32"/>
      <c r="O51" s="31"/>
      <c r="P51" s="17" t="s">
        <v>5</v>
      </c>
      <c r="Q51" s="32"/>
    </row>
    <row r="52" spans="1:17" ht="18.75" customHeight="1" x14ac:dyDescent="0.35">
      <c r="A52" s="23">
        <f t="shared" si="0"/>
        <v>49</v>
      </c>
      <c r="B52" s="26" t="s">
        <v>49</v>
      </c>
      <c r="C52" s="31" t="s">
        <v>5</v>
      </c>
      <c r="D52" s="17"/>
      <c r="E52" s="32"/>
      <c r="F52" s="31" t="s">
        <v>5</v>
      </c>
      <c r="G52" s="17"/>
      <c r="H52" s="32"/>
      <c r="I52" s="31" t="s">
        <v>5</v>
      </c>
      <c r="J52" s="17"/>
      <c r="K52" s="32"/>
      <c r="L52" s="31" t="s">
        <v>5</v>
      </c>
      <c r="M52" s="17"/>
      <c r="N52" s="32"/>
      <c r="O52" s="31"/>
      <c r="P52" s="17" t="s">
        <v>5</v>
      </c>
      <c r="Q52" s="32"/>
    </row>
    <row r="53" spans="1:17" ht="18.75" customHeight="1" x14ac:dyDescent="0.35">
      <c r="A53" s="23">
        <f t="shared" si="0"/>
        <v>50</v>
      </c>
      <c r="B53" s="26" t="s">
        <v>50</v>
      </c>
      <c r="C53" s="31" t="s">
        <v>5</v>
      </c>
      <c r="D53" s="17"/>
      <c r="E53" s="32"/>
      <c r="F53" s="31"/>
      <c r="G53" s="17" t="s">
        <v>5</v>
      </c>
      <c r="H53" s="32"/>
      <c r="I53" s="31"/>
      <c r="J53" s="17" t="s">
        <v>5</v>
      </c>
      <c r="K53" s="32"/>
      <c r="L53" s="31"/>
      <c r="M53" s="17" t="s">
        <v>5</v>
      </c>
      <c r="N53" s="32"/>
      <c r="O53" s="31"/>
      <c r="P53" s="17" t="s">
        <v>5</v>
      </c>
      <c r="Q53" s="32"/>
    </row>
    <row r="54" spans="1:17" ht="18.75" customHeight="1" x14ac:dyDescent="0.35">
      <c r="A54" s="23">
        <f t="shared" si="0"/>
        <v>51</v>
      </c>
      <c r="B54" s="26" t="s">
        <v>51</v>
      </c>
      <c r="C54" s="35" t="s">
        <v>5</v>
      </c>
      <c r="D54" s="36"/>
      <c r="E54" s="37"/>
      <c r="F54" s="35" t="s">
        <v>5</v>
      </c>
      <c r="G54" s="36"/>
      <c r="H54" s="37"/>
      <c r="I54" s="35" t="s">
        <v>5</v>
      </c>
      <c r="J54" s="36"/>
      <c r="K54" s="37"/>
      <c r="L54" s="35" t="s">
        <v>5</v>
      </c>
      <c r="M54" s="36"/>
      <c r="N54" s="37"/>
      <c r="O54" s="35" t="s">
        <v>5</v>
      </c>
      <c r="P54" s="36"/>
      <c r="Q54" s="37"/>
    </row>
    <row r="55" spans="1:17" ht="18.75" customHeight="1" x14ac:dyDescent="0.35">
      <c r="A55" s="23"/>
      <c r="B55" s="26"/>
      <c r="C55" s="35"/>
      <c r="D55" s="36"/>
      <c r="E55" s="37"/>
      <c r="F55" s="35"/>
      <c r="G55" s="36"/>
      <c r="H55" s="37"/>
      <c r="I55" s="35"/>
      <c r="J55" s="36"/>
      <c r="K55" s="37"/>
      <c r="L55" s="35"/>
      <c r="M55" s="36"/>
      <c r="N55" s="37"/>
      <c r="O55" s="35"/>
      <c r="P55" s="36"/>
      <c r="Q55" s="37"/>
    </row>
    <row r="56" spans="1:17" ht="18.75" customHeight="1" x14ac:dyDescent="0.35">
      <c r="A56" s="23">
        <v>53</v>
      </c>
      <c r="B56" s="27" t="s">
        <v>7</v>
      </c>
      <c r="C56" s="31" t="s">
        <v>5</v>
      </c>
      <c r="D56" s="17"/>
      <c r="E56" s="32"/>
      <c r="F56" s="31"/>
      <c r="G56" s="17" t="s">
        <v>5</v>
      </c>
      <c r="H56" s="32"/>
      <c r="I56" s="31"/>
      <c r="J56" s="17" t="s">
        <v>5</v>
      </c>
      <c r="K56" s="32"/>
      <c r="L56" s="31"/>
      <c r="M56" s="17" t="s">
        <v>5</v>
      </c>
      <c r="N56" s="32"/>
      <c r="O56" s="31"/>
      <c r="P56" s="17" t="s">
        <v>5</v>
      </c>
      <c r="Q56" s="32"/>
    </row>
    <row r="57" spans="1:17" ht="18.75" customHeight="1" x14ac:dyDescent="0.35">
      <c r="A57" s="23">
        <v>54</v>
      </c>
      <c r="B57" s="26" t="s">
        <v>53</v>
      </c>
      <c r="C57" s="31" t="s">
        <v>5</v>
      </c>
      <c r="D57" s="17"/>
      <c r="E57" s="32"/>
      <c r="F57" s="31"/>
      <c r="G57" s="17" t="s">
        <v>5</v>
      </c>
      <c r="H57" s="32"/>
      <c r="I57" s="31"/>
      <c r="J57" s="17" t="s">
        <v>5</v>
      </c>
      <c r="K57" s="32"/>
      <c r="L57" s="31"/>
      <c r="M57" s="17" t="s">
        <v>5</v>
      </c>
      <c r="N57" s="32"/>
      <c r="O57" s="31"/>
      <c r="P57" s="17" t="s">
        <v>5</v>
      </c>
      <c r="Q57" s="32"/>
    </row>
  </sheetData>
  <mergeCells count="5">
    <mergeCell ref="C2:E2"/>
    <mergeCell ref="F2:H2"/>
    <mergeCell ref="I2:K2"/>
    <mergeCell ref="L2:N2"/>
    <mergeCell ref="O2:Q2"/>
  </mergeCells>
  <phoneticPr fontId="0" type="noConversion"/>
  <pageMargins left="0.75" right="0.75" top="1" bottom="1" header="0.5" footer="0.5"/>
  <pageSetup paperSize="8" scale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Shares</vt:lpstr>
      <vt:lpstr>Votes</vt:lpstr>
      <vt:lpstr>Shares!Print_Area</vt:lpstr>
    </vt:vector>
  </TitlesOfParts>
  <Company>Telenet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tdegueld</dc:creator>
  <cp:lastModifiedBy>Jankauskaite, Greta</cp:lastModifiedBy>
  <cp:lastPrinted>2013-04-19T14:52:04Z</cp:lastPrinted>
  <dcterms:created xsi:type="dcterms:W3CDTF">2006-05-22T15:30:24Z</dcterms:created>
  <dcterms:modified xsi:type="dcterms:W3CDTF">2019-05-27T14:16:01Z</dcterms:modified>
  <cp:contentStatus/>
</cp:coreProperties>
</file>